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2.xml" ContentType="application/vnd.openxmlformats-officedocument.drawing+xml"/>
  <Override PartName="/xl/charts/chart14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20" yWindow="90" windowWidth="28515" windowHeight="12585"/>
  </bookViews>
  <sheets>
    <sheet name="TotalesPoblación2010-2019" sheetId="4" r:id="rId1"/>
    <sheet name="DiferentesVariables" sheetId="1" r:id="rId2"/>
    <sheet name="TurismoEnero2020(P)" sheetId="5" r:id="rId3"/>
    <sheet name="EvoluciónTurismo" sheetId="6" r:id="rId4"/>
    <sheet name="Paro1" sheetId="25" r:id="rId5"/>
    <sheet name="Paro2" sheetId="8" r:id="rId6"/>
    <sheet name="Paro3" sheetId="9" r:id="rId7"/>
    <sheet name="Paro4" sheetId="10" r:id="rId8"/>
    <sheet name="Paro5" sheetId="13" r:id="rId9"/>
    <sheet name="Paro6" sheetId="11" r:id="rId10"/>
    <sheet name="ParoEneroCCAA" sheetId="27" r:id="rId11"/>
    <sheet name="ParoCCAA" sheetId="12" r:id="rId12"/>
    <sheet name="Contratos1" sheetId="17" r:id="rId13"/>
    <sheet name="Contratos2" sheetId="18" r:id="rId14"/>
    <sheet name="Contratos3" sheetId="19" r:id="rId15"/>
    <sheet name="IPC" sheetId="20" r:id="rId16"/>
    <sheet name="EvoluciónIPCProvinciaTFE" sheetId="28" r:id="rId17"/>
    <sheet name="AfiliadosSSEnero2020" sheetId="21" r:id="rId18"/>
    <sheet name="AfiliadosSSMunicipios" sheetId="22" r:id="rId19"/>
    <sheet name="ResumenEpa1" sheetId="23" r:id="rId20"/>
    <sheet name="ResumenEpa2" sheetId="24" r:id="rId21"/>
  </sheets>
  <externalReferences>
    <externalReference r:id="rId22"/>
  </externalReferences>
  <calcPr calcId="162913"/>
</workbook>
</file>

<file path=xl/calcChain.xml><?xml version="1.0" encoding="utf-8"?>
<calcChain xmlns="http://schemas.openxmlformats.org/spreadsheetml/2006/main">
  <c r="M4" i="6" l="1"/>
  <c r="J4" i="6"/>
  <c r="C12" i="27" l="1"/>
  <c r="D12" i="27"/>
  <c r="B12" i="27"/>
  <c r="C7" i="27"/>
  <c r="D7" i="27"/>
  <c r="B7" i="27"/>
  <c r="B13" i="27" s="1"/>
  <c r="D13" i="27" l="1"/>
  <c r="C13" i="27"/>
  <c r="Q22" i="25"/>
  <c r="R22" i="25"/>
  <c r="T22" i="25"/>
  <c r="Q23" i="25"/>
  <c r="R23" i="25"/>
  <c r="Q24" i="25"/>
  <c r="R24" i="25"/>
  <c r="Q25" i="25"/>
  <c r="R25" i="25"/>
  <c r="Q26" i="25"/>
  <c r="R26" i="25"/>
  <c r="Q27" i="25"/>
  <c r="R27" i="25"/>
  <c r="Q28" i="25"/>
  <c r="R28" i="25"/>
  <c r="Q29" i="25"/>
  <c r="R29" i="25"/>
  <c r="Q30" i="25"/>
  <c r="R30" i="25"/>
  <c r="Q31" i="25"/>
  <c r="R31" i="25"/>
  <c r="Q32" i="25"/>
  <c r="R32" i="25"/>
  <c r="Q33" i="25"/>
  <c r="R33" i="25"/>
  <c r="E16" i="6" l="1"/>
  <c r="B16" i="6"/>
  <c r="D48" i="12"/>
  <c r="C48" i="12"/>
  <c r="B48" i="12"/>
  <c r="D43" i="12"/>
  <c r="C43" i="12"/>
  <c r="B43" i="12"/>
  <c r="D36" i="12"/>
  <c r="C36" i="12"/>
  <c r="B36" i="12"/>
  <c r="D31" i="12"/>
  <c r="C31" i="12"/>
  <c r="B31" i="12"/>
  <c r="B37" i="12" s="1"/>
  <c r="D24" i="12"/>
  <c r="C24" i="12"/>
  <c r="B24" i="12"/>
  <c r="D19" i="12"/>
  <c r="D25" i="12" s="1"/>
  <c r="C19" i="12"/>
  <c r="B19" i="12"/>
  <c r="B25" i="12" s="1"/>
  <c r="D12" i="12"/>
  <c r="C12" i="12"/>
  <c r="B12" i="12"/>
  <c r="J11" i="12"/>
  <c r="I11" i="12"/>
  <c r="H11" i="12"/>
  <c r="G11" i="12"/>
  <c r="D7" i="12"/>
  <c r="C7" i="12"/>
  <c r="B7" i="12"/>
  <c r="B13" i="12" s="1"/>
  <c r="J6" i="12"/>
  <c r="I6" i="12"/>
  <c r="H6" i="12"/>
  <c r="G6" i="12"/>
  <c r="G12" i="12" s="1"/>
  <c r="I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B36" i="10"/>
  <c r="C36" i="10"/>
  <c r="D36" i="10"/>
  <c r="E36" i="10"/>
  <c r="F36" i="10"/>
  <c r="G36" i="10"/>
  <c r="I36" i="10" s="1"/>
  <c r="I35" i="8"/>
  <c r="K35" i="8" s="1"/>
  <c r="H35" i="8"/>
  <c r="G35" i="8"/>
  <c r="F35" i="8"/>
  <c r="E35" i="8"/>
  <c r="D35" i="8"/>
  <c r="C35" i="8"/>
  <c r="B35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K9" i="8"/>
  <c r="K8" i="8"/>
  <c r="K7" i="8"/>
  <c r="K6" i="8"/>
  <c r="K5" i="8"/>
  <c r="K4" i="8"/>
  <c r="K3" i="8"/>
  <c r="G4" i="6"/>
  <c r="D4" i="6"/>
  <c r="H12" i="12" l="1"/>
  <c r="C13" i="12"/>
  <c r="C37" i="12"/>
  <c r="J12" i="12"/>
  <c r="C49" i="12"/>
  <c r="D37" i="12"/>
  <c r="I12" i="12"/>
  <c r="D13" i="12"/>
  <c r="C25" i="12"/>
  <c r="D49" i="12"/>
  <c r="B49" i="12"/>
</calcChain>
</file>

<file path=xl/sharedStrings.xml><?xml version="1.0" encoding="utf-8"?>
<sst xmlns="http://schemas.openxmlformats.org/spreadsheetml/2006/main" count="1050" uniqueCount="330">
  <si>
    <t xml:space="preserve">    TENERIFE</t>
  </si>
  <si>
    <t xml:space="preserve">     Adeje</t>
  </si>
  <si>
    <t xml:space="preserve">     Arafo</t>
  </si>
  <si>
    <t xml:space="preserve">     Arico</t>
  </si>
  <si>
    <t xml:space="preserve">     Arona</t>
  </si>
  <si>
    <t xml:space="preserve">     Buenavista del Norte</t>
  </si>
  <si>
    <t xml:space="preserve">     Candelaria</t>
  </si>
  <si>
    <t xml:space="preserve">     Fasnia</t>
  </si>
  <si>
    <t xml:space="preserve">     Garachico</t>
  </si>
  <si>
    <t xml:space="preserve">     Granadilla de Abona</t>
  </si>
  <si>
    <t xml:space="preserve">     Guancha (La)</t>
  </si>
  <si>
    <t xml:space="preserve">     Guía de Isora</t>
  </si>
  <si>
    <t xml:space="preserve">     Güimar</t>
  </si>
  <si>
    <t xml:space="preserve">     Icod de Los Vinos</t>
  </si>
  <si>
    <t xml:space="preserve">     Laguna (La)</t>
  </si>
  <si>
    <t xml:space="preserve">     Matanza de Acentejo (La)</t>
  </si>
  <si>
    <t xml:space="preserve">     Orotava (La)</t>
  </si>
  <si>
    <t xml:space="preserve">     Puerto de La Cruz</t>
  </si>
  <si>
    <t xml:space="preserve">     Realejos (Los)</t>
  </si>
  <si>
    <t xml:space="preserve">     Rosario (El)</t>
  </si>
  <si>
    <t xml:space="preserve">     San Juan de La Rambla</t>
  </si>
  <si>
    <t xml:space="preserve">     San Miguel</t>
  </si>
  <si>
    <t xml:space="preserve">     Santa Cruz de Tenerife</t>
  </si>
  <si>
    <t xml:space="preserve">     Santa Úrsula</t>
  </si>
  <si>
    <t xml:space="preserve">     Santiago del Teide</t>
  </si>
  <si>
    <t xml:space="preserve">     Sauzal (El)</t>
  </si>
  <si>
    <t xml:space="preserve">     Silos (Los)</t>
  </si>
  <si>
    <t xml:space="preserve">     Tacoronte</t>
  </si>
  <si>
    <t xml:space="preserve">     Tanque (El)</t>
  </si>
  <si>
    <t xml:space="preserve">     Tegueste</t>
  </si>
  <si>
    <t xml:space="preserve">     Victoria de Acentejo (La)</t>
  </si>
  <si>
    <t xml:space="preserve">     Vilaflor</t>
  </si>
  <si>
    <t>2010</t>
  </si>
  <si>
    <t>2011</t>
  </si>
  <si>
    <t>2012</t>
  </si>
  <si>
    <t>2013</t>
  </si>
  <si>
    <t>2014</t>
  </si>
  <si>
    <t>2015</t>
  </si>
  <si>
    <t>2016</t>
  </si>
  <si>
    <t>Cifras absolutas</t>
  </si>
  <si>
    <t>Porcentajes sobre el total de Canarias</t>
  </si>
  <si>
    <t>Variación interanual</t>
  </si>
  <si>
    <t>Tasas de variación interanual</t>
  </si>
  <si>
    <t>2017</t>
  </si>
  <si>
    <t>Municipios</t>
  </si>
  <si>
    <t>TOTALES POBLACIÓN POR AÑOS</t>
  </si>
  <si>
    <t>DIFERENTES VARIABLES POBLACIÓN POR AÑOS Y MUNICIPIOS DE LA ISLA DE TENERIFE</t>
  </si>
  <si>
    <t>Fuente</t>
  </si>
  <si>
    <t>Elaboración</t>
  </si>
  <si>
    <t>Servicio Técnico de Desarrollo Socioeconómico y Comercio - Cabildo de Tenerife.</t>
  </si>
  <si>
    <t>Elaboración:  Servicio Técnico de Desarrollo Socioeconómico y Comercio - Cabildo de Tenerife.</t>
  </si>
  <si>
    <t>Fuente: Instituto Canario de Estadística (ISTAC) a partir de datos del Instituto Nacional de Estadística (INE). Revisión del Padrón Municipal a 1 de Enero de cada año</t>
  </si>
  <si>
    <t>Elaborado por el Servicio Técnico de  Desarrollo Socioeconómico y Comercio</t>
  </si>
  <si>
    <t>DATOS GENERALES</t>
  </si>
  <si>
    <t xml:space="preserve">  enero 2020</t>
  </si>
  <si>
    <t>DATOS POR ZONAS</t>
  </si>
  <si>
    <t xml:space="preserve"> </t>
  </si>
  <si>
    <t>Mes</t>
  </si>
  <si>
    <t xml:space="preserve">Mismo mes </t>
  </si>
  <si>
    <t>actual</t>
  </si>
  <si>
    <t>año anterior</t>
  </si>
  <si>
    <t xml:space="preserve"> Variación</t>
  </si>
  <si>
    <t>Turistas Hoteleros</t>
  </si>
  <si>
    <t>Turistas</t>
  </si>
  <si>
    <t>Pernoctaciones</t>
  </si>
  <si>
    <t>ZONA 1</t>
  </si>
  <si>
    <t>Pernoctac.</t>
  </si>
  <si>
    <t>Ocupación</t>
  </si>
  <si>
    <t>Estancia Media</t>
  </si>
  <si>
    <t>E.Media</t>
  </si>
  <si>
    <t>Turistas Extrahot.</t>
  </si>
  <si>
    <t>ZONA 2</t>
  </si>
  <si>
    <t>ZONA 3</t>
  </si>
  <si>
    <t>Total Turistas</t>
  </si>
  <si>
    <t>ZONA 4</t>
  </si>
  <si>
    <t>DATOS POR NACIONALIDADES</t>
  </si>
  <si>
    <t>%</t>
  </si>
  <si>
    <t>Españoles</t>
  </si>
  <si>
    <t>Ingleses</t>
  </si>
  <si>
    <t>Alemanes</t>
  </si>
  <si>
    <t>Belgas</t>
  </si>
  <si>
    <t>Franceses</t>
  </si>
  <si>
    <t>Italianos</t>
  </si>
  <si>
    <t>Escandinavos</t>
  </si>
  <si>
    <t>Rusia y Países del Este</t>
  </si>
  <si>
    <t>Índice de Ocupación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</si>
  <si>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</si>
  <si>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</si>
  <si>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</si>
  <si>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</si>
  <si>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</si>
  <si>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</si>
  <si>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</si>
  <si>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</si>
  <si>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</si>
  <si>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</si>
  <si>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</si>
  <si>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</si>
  <si>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Acumulado</t>
  </si>
  <si>
    <t>Paro registrado en la Isla deTenerife según sexos y grandes grupos edad</t>
  </si>
  <si>
    <t xml:space="preserve">Evolución Mensual </t>
  </si>
  <si>
    <t>Evolución Anual (a enero de cada año)</t>
  </si>
  <si>
    <t>Meses</t>
  </si>
  <si>
    <t>Hombres</t>
  </si>
  <si>
    <t>Mujeres</t>
  </si>
  <si>
    <t>Menores 25 años</t>
  </si>
  <si>
    <t>Mayores 25 años</t>
  </si>
  <si>
    <t>total</t>
  </si>
  <si>
    <t>Años</t>
  </si>
  <si>
    <t>Total parados</t>
  </si>
  <si>
    <t>Variación Interanual del Paro Total Registrado</t>
  </si>
  <si>
    <t>Variación 2017/2016%</t>
  </si>
  <si>
    <t>Variación 2018/2017%</t>
  </si>
  <si>
    <t>Variación 2019/2018%</t>
  </si>
  <si>
    <t>-</t>
  </si>
  <si>
    <t>Fuente:</t>
  </si>
  <si>
    <t>Observatorio Canario del Empleo, la Formación Profesional y Asuntos Sociales OBECAN</t>
  </si>
  <si>
    <t>Elaboración:</t>
  </si>
  <si>
    <t>PARO REGISTRADO POR MUNICIPIOS EN LA ISLA DE TENERIFE POR SECTORES ECONÓMICOS (a 31 de diciembre de cada año)</t>
  </si>
  <si>
    <t>Municipio</t>
  </si>
  <si>
    <t>Agricultura</t>
  </si>
  <si>
    <t>Comercio</t>
  </si>
  <si>
    <t>Construcción</t>
  </si>
  <si>
    <t>Hostelería</t>
  </si>
  <si>
    <t>Industria</t>
  </si>
  <si>
    <t>Resto de Servicios</t>
  </si>
  <si>
    <t>Sin Actividad
Económica</t>
  </si>
  <si>
    <t>Total 2019</t>
  </si>
  <si>
    <t>Total 2018</t>
  </si>
  <si>
    <t>%Var. 2019/18</t>
  </si>
  <si>
    <t>Adeje</t>
  </si>
  <si>
    <t>Arafo</t>
  </si>
  <si>
    <t>Arico</t>
  </si>
  <si>
    <t>Arona</t>
  </si>
  <si>
    <t>Buenavista del Norte</t>
  </si>
  <si>
    <t>Candelaria</t>
  </si>
  <si>
    <t>Fasnia</t>
  </si>
  <si>
    <t>Garachico</t>
  </si>
  <si>
    <t>Granadilla de Abona</t>
  </si>
  <si>
    <t>La Guancha</t>
  </si>
  <si>
    <t>Guía de Isora</t>
  </si>
  <si>
    <t>Güímar</t>
  </si>
  <si>
    <t>Icod de los Vinos</t>
  </si>
  <si>
    <t>San Cristóbal de La Laguna</t>
  </si>
  <si>
    <t>La Matanza de Acentejo</t>
  </si>
  <si>
    <t>La Orotava</t>
  </si>
  <si>
    <t>Puerto de la Cruz</t>
  </si>
  <si>
    <t>Los Realejos</t>
  </si>
  <si>
    <t>El Rosario</t>
  </si>
  <si>
    <t>San Juan de la Rambla</t>
  </si>
  <si>
    <t>San Miguel de Abona</t>
  </si>
  <si>
    <t>Santa Cruz de Tenerife</t>
  </si>
  <si>
    <t>Santa Úrsula</t>
  </si>
  <si>
    <t>Santiago del Teide</t>
  </si>
  <si>
    <t>El Sauzal</t>
  </si>
  <si>
    <t>Los Silos</t>
  </si>
  <si>
    <t>Tacoronte</t>
  </si>
  <si>
    <t>El Tanque</t>
  </si>
  <si>
    <t>Tegueste</t>
  </si>
  <si>
    <t>La Victoria de Acentejo</t>
  </si>
  <si>
    <t>Vilaflor de Chasna</t>
  </si>
  <si>
    <t>Tenerife</t>
  </si>
  <si>
    <t>Sin actividad económica</t>
  </si>
  <si>
    <t>Resto de servicios</t>
  </si>
  <si>
    <t>Total</t>
  </si>
  <si>
    <t>Formación Profesional</t>
  </si>
  <si>
    <t>Estudios Universitarios</t>
  </si>
  <si>
    <t>Educación Secundaria</t>
  </si>
  <si>
    <t>Educación Primaria</t>
  </si>
  <si>
    <t>Sin estudios</t>
  </si>
  <si>
    <t>PARO REGISTRADO POR MUNICIPIOS EN LA ISLA DE TENERIFE POR NIVEL FORMATIVO (a 31 de diciembre de cada año)</t>
  </si>
  <si>
    <t>Ocupaciones militares</t>
  </si>
  <si>
    <t>Directores y gerentes</t>
  </si>
  <si>
    <t>Técnicos y personal científicos e Intelectuales</t>
  </si>
  <si>
    <t>Técnicos y personal de apoyo</t>
  </si>
  <si>
    <t>Empleados Contables, Administrativos, y otros Empleados de Oficina</t>
  </si>
  <si>
    <t>Trabajadores de los servicios de Restauración, Personales, Protección y Vendedores</t>
  </si>
  <si>
    <t>Trabajadores agricultura y pesca</t>
  </si>
  <si>
    <t xml:space="preserve">Trabajadores cualificados Artesanos y Trab. Cualificados de las Industrias Manufactureras y La Construcción </t>
  </si>
  <si>
    <t>Operadores de maquinaria</t>
  </si>
  <si>
    <t>Ocupaciones elementales</t>
  </si>
  <si>
    <t>Evolución anual del Paro registrado en Canarias según sexos por porvincias e islas</t>
  </si>
  <si>
    <t>HOMBRES</t>
  </si>
  <si>
    <t>MUJERES</t>
  </si>
  <si>
    <t>TOTAL</t>
  </si>
  <si>
    <t>LANZAROTE</t>
  </si>
  <si>
    <t>FUERTEVENTURA</t>
  </si>
  <si>
    <t>GRAN CANARIA</t>
  </si>
  <si>
    <t>Total Provincia Las Palmas de GC</t>
  </si>
  <si>
    <t>LA GOMERA</t>
  </si>
  <si>
    <t>LA PALMA</t>
  </si>
  <si>
    <t>EL HIERRO</t>
  </si>
  <si>
    <t>TENERIFE</t>
  </si>
  <si>
    <t>Total Provincia de tenerife</t>
  </si>
  <si>
    <t>Total CCAA</t>
  </si>
  <si>
    <t>Formación profesional</t>
  </si>
  <si>
    <t>Estudios universitarios</t>
  </si>
  <si>
    <t>Educación secundaria</t>
  </si>
  <si>
    <t>Educación primaria</t>
  </si>
  <si>
    <t>Analfabetos</t>
  </si>
  <si>
    <t>2020/19(%)</t>
  </si>
  <si>
    <t>Nivel de estudios desconocido</t>
  </si>
  <si>
    <t/>
  </si>
  <si>
    <t>Índices provinciales: general y de grupos ECOICOP</t>
  </si>
  <si>
    <t>Unidades: Índice, Tasas</t>
  </si>
  <si>
    <t>Índice</t>
  </si>
  <si>
    <t>Variación mensual</t>
  </si>
  <si>
    <t>Variación anual</t>
  </si>
  <si>
    <t>Variación en lo que va de año</t>
  </si>
  <si>
    <t>38 Santa Cruz de Tenerife</t>
  </si>
  <si>
    <t xml:space="preserve">    Índice general</t>
  </si>
  <si>
    <t xml:space="preserve">    01 Alimentos y bebidas no alcohólicas</t>
  </si>
  <si>
    <t xml:space="preserve">    02 Bebidas alcohólicas y tabaco</t>
  </si>
  <si>
    <t xml:space="preserve">    03 Vestido y calzado</t>
  </si>
  <si>
    <t xml:space="preserve">    04 Vivienda, agua, electricidad, gas y otros combustibles</t>
  </si>
  <si>
    <t xml:space="preserve">    05 Muebles, artículos del hogar y artículos para el mantenimiento corriente del hogar</t>
  </si>
  <si>
    <t xml:space="preserve">    06 Sanidad</t>
  </si>
  <si>
    <t xml:space="preserve">    07 Transporte</t>
  </si>
  <si>
    <t xml:space="preserve">    08 Comunicaciones</t>
  </si>
  <si>
    <t xml:space="preserve">    09 Ocio y cultura</t>
  </si>
  <si>
    <t xml:space="preserve">    10 Enseñanza</t>
  </si>
  <si>
    <t xml:space="preserve">    11 Restaurantes y hoteles</t>
  </si>
  <si>
    <t xml:space="preserve">    12 Otros bienes y servicios </t>
  </si>
  <si>
    <t>35 Palmas, Las</t>
  </si>
  <si>
    <t>05 Canarias</t>
  </si>
  <si>
    <t>Nacional</t>
  </si>
  <si>
    <t>Fuente: Instituto Nacional de Estadística (INE).</t>
  </si>
  <si>
    <t>Indice de Precios de Consumo. Base 2016 ENERO 2020</t>
  </si>
  <si>
    <t xml:space="preserve">http://www.ine.es/daco/daco42/codmun/cod_ccaa.htm) </t>
  </si>
  <si>
    <t xml:space="preserve">/ Padrón. Población por municipios / Relación de municipios y sus códigos por provincias  / Relación de comunidades y ciudades autónomas con sus códigos.  </t>
  </si>
  <si>
    <t xml:space="preserve">(*) Desde enero de 2020 el orden de las Comunidades Autónomas se adaptará exclusivamente a la ordenación INE. (INEbase / Demografía y población / </t>
  </si>
  <si>
    <t>(1) Incluidos en Régimen General los datos de Cuidadores No Profesionales, excluidos datos de los Sistemas Especiales Agrario y de Empleados de Hogar.</t>
  </si>
  <si>
    <t>CANARIAS</t>
  </si>
  <si>
    <t>S.C.Tenerife</t>
  </si>
  <si>
    <t>Las Palmas</t>
  </si>
  <si>
    <t>Cta. Propia</t>
  </si>
  <si>
    <t>Cta. Ajena</t>
  </si>
  <si>
    <t>S.E.T.A.</t>
  </si>
  <si>
    <t>No S.E.T.A.</t>
  </si>
  <si>
    <t>S.E.E. Hogar</t>
  </si>
  <si>
    <t xml:space="preserve">S.E.Agrario </t>
  </si>
  <si>
    <t>Régimen General (1)</t>
  </si>
  <si>
    <t>COMUNIDAD AUTÓNOMA (*)</t>
  </si>
  <si>
    <t>TOTAL SISTEMA</t>
  </si>
  <si>
    <t>Rég.  Esp. Min. Carbón</t>
  </si>
  <si>
    <t>Régimen Especial del Mar</t>
  </si>
  <si>
    <t xml:space="preserve">Régimen Especial  Trabajadores Autónomos </t>
  </si>
  <si>
    <t>Régimen General</t>
  </si>
  <si>
    <t>DIRECCIONES PROVINCIALES</t>
  </si>
  <si>
    <t>Fuente:Instituto Canario de Estadística (ISTAC) a partir de datos de la Tesorería General de la Seguridad Social e Instituto Social de la Marina.</t>
  </si>
  <si>
    <t xml:space="preserve">  1.- Siguiendo los mismos criterios de contabilización de la Seguridad Social, para las afiliaciones del Régimen General - Sistema Especial Agrario,  Régimen General - Sistema Especial de Empleados de Hogar,  Régimen de Autónomos - Sistema Especial de Trabajadores Agrarios,  Régimen Agrario por cuenta ajena y Régimen de Empleados del Hogar se contabilizan personas afiliadas y no afiliaciones.
Asimismo, para los regímenes agrarios (Régimen General - Sistema Especial Agrario, Régimen de Autónomos - Sistema Especial de Trabajadores Agrarios y el antiguo Régimen Agrario por cuenta ajena) se contabilizan las personas afiliadas cotizantes (tanto las activas como las no activas).</t>
  </si>
  <si>
    <t xml:space="preserve"> Notas de tabla</t>
  </si>
  <si>
    <t>Notas:</t>
  </si>
  <si>
    <t xml:space="preserve"> Empleos autónomos</t>
  </si>
  <si>
    <t xml:space="preserve"> Empleos asalariados</t>
  </si>
  <si>
    <t>TOTAL DE AFILIACIONES</t>
  </si>
  <si>
    <t>2019 Cuarto trimestre</t>
  </si>
  <si>
    <t>Unidad de medida:Afiliaciones</t>
  </si>
  <si>
    <t>Afiliaciones según situaciones laborales por municipios de Tenerife por cuatrimestre.</t>
  </si>
  <si>
    <t>SITUACIÓN DE AFILIADOS EN ALTA POR REGÍMENES, PROVINCIAS Y AUTONOMÍAS A 31 DE ENERO 2020</t>
  </si>
  <si>
    <t>Total Nacional</t>
  </si>
  <si>
    <t>Fuente: Tesorería General de la Seguridad Social. Ministerio de Inclusión, Seguiridad Social y Migraciones.</t>
  </si>
  <si>
    <t xml:space="preserve">   TOTAL TENERIFE</t>
  </si>
  <si>
    <t>Unidad de medida:Miles de personas</t>
  </si>
  <si>
    <t xml:space="preserve">  Población ocupada</t>
  </si>
  <si>
    <t xml:space="preserve">  Población parada</t>
  </si>
  <si>
    <t xml:space="preserve">  Tenerife - Área Metropolitana</t>
  </si>
  <si>
    <t xml:space="preserve">  Tenerife - Acentejo</t>
  </si>
  <si>
    <t xml:space="preserve">  Tenerife - Daute</t>
  </si>
  <si>
    <t xml:space="preserve">  Tenerife - Icod</t>
  </si>
  <si>
    <t xml:space="preserve">  Tenerife - Valle de La Orotava</t>
  </si>
  <si>
    <t xml:space="preserve">  Tenerife - Abona</t>
  </si>
  <si>
    <t xml:space="preserve">  Tenerife - Suroeste</t>
  </si>
  <si>
    <t xml:space="preserve">  Tenerife - Valle de Güímar</t>
  </si>
  <si>
    <t xml:space="preserve"> Notas de categoría</t>
  </si>
  <si>
    <t xml:space="preserve">  1.- Comarcas:   Tenerife - Área Metropolitana
 </t>
  </si>
  <si>
    <t xml:space="preserve">       El Rosario, La Laguna, Santa Cruz de Tenerife y Tegueste.</t>
  </si>
  <si>
    <t xml:space="preserve">  2.- Comarcas:   Tenerife - Acentejo
 </t>
  </si>
  <si>
    <t xml:space="preserve">       El Sauzal, La Matanza de Acentejo, La Victoria de Acentejo, Santa Úrsula y Tacoronte.</t>
  </si>
  <si>
    <t xml:space="preserve">  3.- Comarcas:   Tenerife - Daute
 </t>
  </si>
  <si>
    <t xml:space="preserve">       Buenavista del Norte, El Tanque, Garachico y Los Silos.</t>
  </si>
  <si>
    <t xml:space="preserve">  4.- Comarcas:   Tenerife - Icod
 </t>
  </si>
  <si>
    <t xml:space="preserve">       La Guancha, Icod de los Vinos y San Juan de la Rambla.</t>
  </si>
  <si>
    <t xml:space="preserve">  5.- Comarcas:   Tenerife - Valle de La Orotava
 </t>
  </si>
  <si>
    <t xml:space="preserve">       La Orotava, Los Realejos y Puerto de la Cruz.</t>
  </si>
  <si>
    <t xml:space="preserve">  6.- Comarcas:   Tenerife - Abona
 </t>
  </si>
  <si>
    <t xml:space="preserve">       Arico, Fasnia, Granadilla de Abona, San Miguel y Vilaflor.</t>
  </si>
  <si>
    <t xml:space="preserve">  7.- Comarcas:   Tenerife - Suroeste
 </t>
  </si>
  <si>
    <t xml:space="preserve">       Adeje, Arona, Guía de Isora y Santiago del Teide.</t>
  </si>
  <si>
    <t xml:space="preserve">  8.- Comarcas:   Tenerife - Valle de Güímar
 </t>
  </si>
  <si>
    <t xml:space="preserve">       Arafo, Candelaria y Güímar.</t>
  </si>
  <si>
    <t>Unidad de medida:Porcentajes</t>
  </si>
  <si>
    <t>Tasas de actividad</t>
  </si>
  <si>
    <t>Tasas de empleo</t>
  </si>
  <si>
    <t>Tasas de paro</t>
  </si>
  <si>
    <t>Tasas de actividad, empleo y paro. Comarcas de la Isla de Tenerife y Canarias por trimestres.</t>
  </si>
  <si>
    <t>Población de 16 y más años según relaciones con la actividad económica. Comarcas de la Isla de Tenerife y Canarias, por trimestre.</t>
  </si>
  <si>
    <t xml:space="preserve"> TOTAL TENERIFE</t>
  </si>
  <si>
    <t>TOTAL CANARIAS</t>
  </si>
  <si>
    <t xml:space="preserve"> Población Activa</t>
  </si>
  <si>
    <t xml:space="preserve"> Población Inactiva</t>
  </si>
  <si>
    <t xml:space="preserve">Fuente: Instituto Canario de Estadística (ISTAC) a partir de datos del Instituto Nacional de Estadística (INE). </t>
  </si>
  <si>
    <t>2020/19</t>
  </si>
  <si>
    <t xml:space="preserve"> Enero 2020</t>
  </si>
  <si>
    <t>Paro registrado en Canarias según sexos por porvincias e islas</t>
  </si>
  <si>
    <t>Enero 2020</t>
  </si>
  <si>
    <t>Contratos registrados en la Isla de Tenerife según sectores económicos -  Enero 2020</t>
  </si>
  <si>
    <t>Unidades: Índice</t>
  </si>
  <si>
    <t>Índice general</t>
  </si>
  <si>
    <t>Evolución Mensual Indice de Precios de Consumo. Base 2016. Provincia Santa Cruz de Tenerife</t>
  </si>
  <si>
    <r>
      <t xml:space="preserve">Evolución anual del Paro registrado en Canarias </t>
    </r>
    <r>
      <rPr>
        <b/>
        <sz val="9"/>
        <rFont val="Arial"/>
        <family val="2"/>
      </rPr>
      <t>(a enero de cada año)</t>
    </r>
  </si>
  <si>
    <t>Comparativa Interanual (2020/19) de la Evolución Mensual de las Principales Vairables Turísticas en lo que va de año</t>
  </si>
  <si>
    <t>Contratos registrados en la Isla deTenerife según estudios terminados -  Enero 2020</t>
  </si>
  <si>
    <t>Contratos registrados en la Isla de Tenerife según ocupaciones -  Enero 2020</t>
  </si>
  <si>
    <t>Paro registrado en la Isla de Tenerife según sectores económicos -  Enero 2020</t>
  </si>
  <si>
    <t>Paro registrado en la Isla deTenerife según estudios terminados -  Enero 2020</t>
  </si>
  <si>
    <t>Paro registrado en la Isla de Tenerife según ocupaciones -  Enero 2020</t>
  </si>
  <si>
    <t xml:space="preserve">    2020/01</t>
  </si>
  <si>
    <t xml:space="preserve">    2019/12</t>
  </si>
  <si>
    <t xml:space="preserve">    2019/11</t>
  </si>
  <si>
    <t xml:space="preserve">    2019/10</t>
  </si>
  <si>
    <t xml:space="preserve">    2019/09</t>
  </si>
  <si>
    <t xml:space="preserve">    2019/08</t>
  </si>
  <si>
    <t xml:space="preserve">    2019/07</t>
  </si>
  <si>
    <t xml:space="preserve">    2019/06</t>
  </si>
  <si>
    <t xml:space="preserve">    2019/05</t>
  </si>
  <si>
    <t xml:space="preserve">    2019/04</t>
  </si>
  <si>
    <t xml:space="preserve">    2019/03</t>
  </si>
  <si>
    <t xml:space="preserve">    2019/02</t>
  </si>
  <si>
    <t xml:space="preserve">    2019/01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</si>
</sst>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.00\ _€_-;\-* #,##0.00\ _€_-;_-* &quot;-&quot;??\ _€_-;_-@_-"/>
    <numFmt numFmtId="165" formatCode="0.00_)"/>
    <numFmt numFmtId="166" formatCode="#,##0.00_ ;\-#,##0.00\ "/>
    <numFmt numFmtId="167" formatCode="_-* #,##0.00\ _€_-;\-* #,##0.00\ _€_-;_-* \-??\ _€_-;_-@_-"/>
    <numFmt numFmtId="168" formatCode="#,##0.000"/>
    <numFmt numFmtId="169" formatCode="#,##0.0"/>
    <numFmt numFmtId="170" formatCode="#,##0_);\(#,##0\)"/>
    <numFmt numFmtId="171" formatCode="[$-C0A]mmmm\-yy;@"/>
  </numFmts>
  <fonts count="5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scheme val="minor"/>
    </font>
    <font>
      <b/>
      <sz val="7"/>
      <color theme="1"/>
      <name val="Arial"/>
      <family val="2"/>
    </font>
    <font>
      <b/>
      <sz val="8"/>
      <name val="Arial"/>
      <family val="2"/>
    </font>
    <font>
      <b/>
      <sz val="10"/>
      <name val="Arial"/>
      <family val="2"/>
      <charset val="1"/>
    </font>
    <font>
      <b/>
      <sz val="10"/>
      <color rgb="FFFFFFFF"/>
      <name val="Arial"/>
      <family val="2"/>
      <charset val="1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sz val="16"/>
      <color theme="0"/>
      <name val="Calibri"/>
      <family val="2"/>
      <scheme val="minor"/>
    </font>
    <font>
      <sz val="12"/>
      <name val="Arial"/>
      <family val="2"/>
    </font>
    <font>
      <sz val="8"/>
      <color indexed="8"/>
      <name val="Arial"/>
      <family val="2"/>
    </font>
    <font>
      <b/>
      <sz val="10"/>
      <color indexed="9"/>
      <name val="Arial"/>
      <family val="2"/>
    </font>
    <font>
      <sz val="11"/>
      <name val="Tahoma"/>
      <family val="2"/>
    </font>
    <font>
      <b/>
      <sz val="11"/>
      <color theme="0"/>
      <name val="Tahoma"/>
      <family val="2"/>
    </font>
    <font>
      <b/>
      <sz val="12"/>
      <color theme="0"/>
      <name val="Tahoma"/>
      <family val="2"/>
    </font>
    <font>
      <b/>
      <sz val="12"/>
      <color theme="2" tint="-9.9978637043366805E-2"/>
      <name val="Tahoma"/>
      <family val="2"/>
    </font>
    <font>
      <b/>
      <sz val="8"/>
      <color indexed="8"/>
      <name val="Arial"/>
      <family val="2"/>
    </font>
    <font>
      <b/>
      <sz val="10"/>
      <color theme="9" tint="-0.499984740745262"/>
      <name val="Arial"/>
      <family val="2"/>
    </font>
    <font>
      <b/>
      <i/>
      <sz val="11"/>
      <color theme="3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b/>
      <sz val="14"/>
      <color theme="2" tint="-9.9978637043366805E-2"/>
      <name val="Calibri"/>
      <family val="2"/>
    </font>
    <font>
      <b/>
      <sz val="12"/>
      <color theme="0"/>
      <name val="Calibri"/>
      <family val="2"/>
    </font>
    <font>
      <b/>
      <sz val="12"/>
      <name val="Calibri"/>
      <family val="2"/>
    </font>
    <font>
      <sz val="9"/>
      <name val="Calibri"/>
      <family val="2"/>
    </font>
    <font>
      <sz val="12"/>
      <name val="Calibri"/>
      <family val="2"/>
    </font>
    <font>
      <b/>
      <sz val="8"/>
      <color theme="1"/>
      <name val="Calibri"/>
      <family val="2"/>
    </font>
    <font>
      <sz val="9"/>
      <color indexed="8"/>
      <name val="Arial"/>
    </font>
    <font>
      <b/>
      <sz val="14"/>
      <name val="Arial"/>
      <family val="2"/>
    </font>
    <font>
      <b/>
      <sz val="14"/>
      <color theme="8" tint="-0.499984740745262"/>
      <name val="Arial"/>
      <family val="2"/>
    </font>
    <font>
      <b/>
      <sz val="11"/>
      <color theme="8" tint="-0.499984740745262"/>
      <name val="Calibri"/>
      <family val="2"/>
      <scheme val="minor"/>
    </font>
    <font>
      <b/>
      <sz val="14"/>
      <color theme="0"/>
      <name val="Arial"/>
      <family val="2"/>
    </font>
    <font>
      <b/>
      <sz val="9"/>
      <name val="Arial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8080"/>
        <bgColor rgb="FFFF9999"/>
      </patternFill>
    </fill>
    <fill>
      <patternFill patternType="solid">
        <fgColor rgb="FF33CCCC"/>
        <bgColor rgb="FF00CCFF"/>
      </patternFill>
    </fill>
    <fill>
      <patternFill patternType="solid">
        <fgColor indexed="9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indexed="26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26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59999389629810485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theme="3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96795556505021"/>
      </left>
      <right/>
      <top/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/>
      <top style="medium">
        <color theme="0" tint="-0.14996795556505021"/>
      </top>
      <bottom/>
      <diagonal/>
    </border>
    <border>
      <left/>
      <right style="medium">
        <color theme="2"/>
      </right>
      <top/>
      <bottom/>
      <diagonal/>
    </border>
    <border>
      <left style="medium">
        <color theme="2"/>
      </left>
      <right style="medium">
        <color theme="2"/>
      </right>
      <top/>
      <bottom/>
      <diagonal/>
    </border>
    <border>
      <left style="medium">
        <color theme="2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theme="0" tint="-0.24994659260841701"/>
      </right>
      <top style="thin">
        <color indexed="9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9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9"/>
      </right>
      <top style="thin">
        <color indexed="9"/>
      </top>
      <bottom style="thin">
        <color theme="0" tint="-0.24994659260841701"/>
      </bottom>
      <diagonal/>
    </border>
    <border>
      <left style="thin">
        <color indexed="9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9"/>
      </left>
      <right style="thin">
        <color theme="0" tint="-0.24994659260841701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 tint="-0.24994659260841701"/>
      </left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/>
      <top/>
      <bottom style="thin">
        <color theme="2" tint="-9.9948118533890809E-2"/>
      </bottom>
      <diagonal/>
    </border>
    <border>
      <left/>
      <right/>
      <top/>
      <bottom style="medium">
        <color theme="2"/>
      </bottom>
      <diagonal/>
    </border>
    <border>
      <left/>
      <right/>
      <top style="medium">
        <color theme="2"/>
      </top>
      <bottom style="medium">
        <color theme="2"/>
      </bottom>
      <diagonal/>
    </border>
    <border>
      <left/>
      <right/>
      <top style="medium">
        <color theme="2"/>
      </top>
      <bottom style="thin">
        <color theme="2"/>
      </bottom>
      <diagonal/>
    </border>
    <border>
      <left/>
      <right/>
      <top/>
      <bottom style="thin">
        <color theme="2" tint="-9.9917600024414813E-2"/>
      </bottom>
      <diagonal/>
    </border>
    <border>
      <left/>
      <right/>
      <top style="thin">
        <color theme="2" tint="-9.9917600024414813E-2"/>
      </top>
      <bottom style="thin">
        <color theme="2" tint="-9.9917600024414813E-2"/>
      </bottom>
      <diagonal/>
    </border>
    <border>
      <left/>
      <right/>
      <top style="thin">
        <color theme="2" tint="-9.9917600024414813E-2"/>
      </top>
      <bottom/>
      <diagonal/>
    </border>
    <border>
      <left/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/>
      <right style="thin">
        <color theme="2" tint="-9.9948118533890809E-2"/>
      </right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/>
      <bottom/>
      <diagonal/>
    </border>
    <border>
      <left style="thin">
        <color theme="2" tint="-9.9948118533890809E-2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9">
    <xf numFmtId="0" fontId="0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14" fillId="0" borderId="0" applyNumberFormat="0" applyFill="0" applyBorder="0" applyAlignment="0" applyProtection="0">
      <alignment vertical="top"/>
      <protection locked="0"/>
    </xf>
    <xf numFmtId="164" fontId="7" fillId="0" borderId="0" applyFont="0" applyFill="0" applyBorder="0" applyAlignment="0" applyProtection="0"/>
    <xf numFmtId="167" fontId="15" fillId="0" borderId="0" applyBorder="0" applyProtection="0"/>
    <xf numFmtId="0" fontId="7" fillId="0" borderId="0"/>
    <xf numFmtId="0" fontId="7" fillId="0" borderId="0"/>
    <xf numFmtId="0" fontId="7" fillId="0" borderId="0" applyNumberFormat="0" applyFont="0" applyFill="0" applyBorder="0" applyAlignment="0" applyProtection="0"/>
    <xf numFmtId="0" fontId="5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15" fillId="0" borderId="0"/>
    <xf numFmtId="0" fontId="16" fillId="0" borderId="0"/>
    <xf numFmtId="0" fontId="25" fillId="0" borderId="0"/>
    <xf numFmtId="0" fontId="28" fillId="0" borderId="0"/>
  </cellStyleXfs>
  <cellXfs count="266">
    <xf numFmtId="0" fontId="0" fillId="0" borderId="0" xfId="0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0" fillId="3" borderId="0" xfId="0" applyFill="1"/>
    <xf numFmtId="0" fontId="2" fillId="4" borderId="0" xfId="0" applyFont="1" applyFill="1"/>
    <xf numFmtId="0" fontId="1" fillId="5" borderId="0" xfId="0" applyFont="1" applyFill="1"/>
    <xf numFmtId="3" fontId="0" fillId="0" borderId="0" xfId="0" applyNumberFormat="1"/>
    <xf numFmtId="3" fontId="1" fillId="5" borderId="0" xfId="0" applyNumberFormat="1" applyFont="1" applyFill="1"/>
    <xf numFmtId="0" fontId="0" fillId="0" borderId="0" xfId="0" applyNumberFormat="1"/>
    <xf numFmtId="0" fontId="1" fillId="5" borderId="0" xfId="0" applyNumberFormat="1" applyFont="1" applyFill="1"/>
    <xf numFmtId="0" fontId="6" fillId="0" borderId="0" xfId="0" applyFont="1"/>
    <xf numFmtId="0" fontId="0" fillId="0" borderId="0" xfId="0" applyAlignment="1">
      <alignment horizontal="center" vertical="center"/>
    </xf>
    <xf numFmtId="2" fontId="10" fillId="0" borderId="0" xfId="0" applyNumberFormat="1" applyFont="1" applyBorder="1"/>
    <xf numFmtId="0" fontId="12" fillId="0" borderId="0" xfId="0" applyFont="1"/>
    <xf numFmtId="0" fontId="7" fillId="0" borderId="0" xfId="15" applyFont="1"/>
    <xf numFmtId="0" fontId="12" fillId="0" borderId="0" xfId="0" applyFont="1" applyAlignment="1"/>
    <xf numFmtId="3" fontId="12" fillId="0" borderId="0" xfId="0" applyNumberFormat="1" applyFont="1" applyFill="1" applyBorder="1" applyAlignment="1"/>
    <xf numFmtId="0" fontId="13" fillId="12" borderId="2" xfId="0" applyFont="1" applyFill="1" applyBorder="1" applyAlignment="1">
      <alignment horizontal="center" vertical="center" wrapText="1"/>
    </xf>
    <xf numFmtId="0" fontId="9" fillId="11" borderId="3" xfId="0" applyNumberFormat="1" applyFont="1" applyFill="1" applyBorder="1" applyAlignment="1">
      <alignment horizontal="center" vertical="center" wrapText="1"/>
    </xf>
    <xf numFmtId="0" fontId="9" fillId="12" borderId="3" xfId="0" applyNumberFormat="1" applyFont="1" applyFill="1" applyBorder="1" applyAlignment="1">
      <alignment horizontal="center" vertical="center" wrapText="1"/>
    </xf>
    <xf numFmtId="0" fontId="9" fillId="13" borderId="4" xfId="0" applyNumberFormat="1" applyFont="1" applyFill="1" applyBorder="1" applyAlignment="1">
      <alignment horizontal="center" vertical="center" wrapText="1"/>
    </xf>
    <xf numFmtId="17" fontId="12" fillId="0" borderId="11" xfId="0" applyNumberFormat="1" applyFont="1" applyBorder="1" applyAlignment="1">
      <alignment horizontal="left"/>
    </xf>
    <xf numFmtId="3" fontId="12" fillId="14" borderId="0" xfId="0" applyNumberFormat="1" applyFont="1" applyFill="1" applyBorder="1" applyAlignment="1"/>
    <xf numFmtId="17" fontId="12" fillId="0" borderId="0" xfId="0" applyNumberFormat="1" applyFont="1" applyAlignment="1">
      <alignment horizontal="left"/>
    </xf>
    <xf numFmtId="3" fontId="12" fillId="0" borderId="12" xfId="0" applyNumberFormat="1" applyFont="1" applyFill="1" applyBorder="1" applyAlignment="1"/>
    <xf numFmtId="3" fontId="7" fillId="0" borderId="12" xfId="0" applyNumberFormat="1" applyFont="1" applyBorder="1"/>
    <xf numFmtId="3" fontId="7" fillId="0" borderId="13" xfId="0" applyNumberFormat="1" applyFont="1" applyBorder="1"/>
    <xf numFmtId="3" fontId="7" fillId="14" borderId="0" xfId="0" applyNumberFormat="1" applyFont="1" applyFill="1"/>
    <xf numFmtId="3" fontId="7" fillId="0" borderId="12" xfId="0" applyNumberFormat="1" applyFont="1" applyFill="1" applyBorder="1"/>
    <xf numFmtId="3" fontId="7" fillId="0" borderId="13" xfId="0" applyNumberFormat="1" applyFont="1" applyFill="1" applyBorder="1"/>
    <xf numFmtId="3" fontId="7" fillId="14" borderId="0" xfId="0" applyNumberFormat="1" applyFont="1" applyFill="1" applyBorder="1"/>
    <xf numFmtId="0" fontId="13" fillId="13" borderId="3" xfId="0" applyFont="1" applyFill="1" applyBorder="1"/>
    <xf numFmtId="17" fontId="12" fillId="14" borderId="0" xfId="0" applyNumberFormat="1" applyFont="1" applyFill="1"/>
    <xf numFmtId="3" fontId="12" fillId="0" borderId="0" xfId="0" applyNumberFormat="1" applyFont="1"/>
    <xf numFmtId="3" fontId="7" fillId="0" borderId="0" xfId="0" applyNumberFormat="1" applyFont="1" applyFill="1" applyBorder="1" applyAlignment="1"/>
    <xf numFmtId="0" fontId="18" fillId="0" borderId="0" xfId="0" applyFont="1" applyAlignment="1">
      <alignment horizontal="center" vertical="center" wrapText="1"/>
    </xf>
    <xf numFmtId="3" fontId="7" fillId="0" borderId="12" xfId="0" applyNumberFormat="1" applyFont="1" applyFill="1" applyBorder="1" applyAlignment="1"/>
    <xf numFmtId="3" fontId="7" fillId="0" borderId="13" xfId="0" applyNumberFormat="1" applyFont="1" applyFill="1" applyBorder="1" applyAlignment="1"/>
    <xf numFmtId="3" fontId="12" fillId="0" borderId="12" xfId="2" applyNumberFormat="1" applyFont="1" applyFill="1" applyBorder="1"/>
    <xf numFmtId="3" fontId="12" fillId="0" borderId="13" xfId="2" applyNumberFormat="1" applyFont="1" applyFill="1" applyBorder="1"/>
    <xf numFmtId="3" fontId="12" fillId="0" borderId="13" xfId="0" applyNumberFormat="1" applyFont="1" applyFill="1" applyBorder="1" applyAlignment="1"/>
    <xf numFmtId="3" fontId="12" fillId="0" borderId="12" xfId="0" applyNumberFormat="1" applyFont="1" applyBorder="1"/>
    <xf numFmtId="3" fontId="12" fillId="0" borderId="13" xfId="0" applyNumberFormat="1" applyFont="1" applyBorder="1"/>
    <xf numFmtId="17" fontId="12" fillId="0" borderId="0" xfId="0" applyNumberFormat="1" applyFont="1" applyBorder="1" applyAlignment="1">
      <alignment horizontal="left"/>
    </xf>
    <xf numFmtId="0" fontId="19" fillId="0" borderId="0" xfId="15" applyFont="1"/>
    <xf numFmtId="0" fontId="17" fillId="0" borderId="0" xfId="0" applyFont="1"/>
    <xf numFmtId="0" fontId="15" fillId="0" borderId="0" xfId="15"/>
    <xf numFmtId="0" fontId="20" fillId="0" borderId="14" xfId="15" applyFont="1" applyBorder="1" applyAlignment="1">
      <alignment horizontal="center"/>
    </xf>
    <xf numFmtId="0" fontId="20" fillId="0" borderId="14" xfId="15" applyFont="1" applyBorder="1" applyAlignment="1">
      <alignment horizontal="center" wrapText="1"/>
    </xf>
    <xf numFmtId="0" fontId="20" fillId="15" borderId="14" xfId="15" applyFont="1" applyFill="1" applyBorder="1" applyAlignment="1">
      <alignment horizontal="center" wrapText="1"/>
    </xf>
    <xf numFmtId="0" fontId="15" fillId="0" borderId="0" xfId="15" applyAlignment="1">
      <alignment wrapText="1"/>
    </xf>
    <xf numFmtId="3" fontId="15" fillId="0" borderId="0" xfId="15" applyNumberFormat="1" applyAlignment="1">
      <alignment horizontal="center"/>
    </xf>
    <xf numFmtId="3" fontId="15" fillId="15" borderId="0" xfId="15" applyNumberFormat="1" applyFill="1" applyAlignment="1">
      <alignment horizontal="center"/>
    </xf>
    <xf numFmtId="3" fontId="15" fillId="0" borderId="0" xfId="15" applyNumberFormat="1" applyAlignment="1">
      <alignment horizontal="center" vertical="center"/>
    </xf>
    <xf numFmtId="4" fontId="15" fillId="0" borderId="0" xfId="15" applyNumberFormat="1" applyAlignment="1">
      <alignment horizontal="center" vertical="center"/>
    </xf>
    <xf numFmtId="0" fontId="15" fillId="0" borderId="0" xfId="15" applyAlignment="1">
      <alignment vertical="center" wrapText="1"/>
    </xf>
    <xf numFmtId="3" fontId="15" fillId="0" borderId="0" xfId="15" applyNumberFormat="1" applyAlignment="1">
      <alignment horizontal="center" vertical="center" wrapText="1"/>
    </xf>
    <xf numFmtId="3" fontId="15" fillId="15" borderId="0" xfId="15" applyNumberFormat="1" applyFill="1" applyAlignment="1">
      <alignment horizontal="center" vertical="center"/>
    </xf>
    <xf numFmtId="0" fontId="15" fillId="0" borderId="0" xfId="15" applyFont="1" applyAlignment="1">
      <alignment vertical="center" wrapText="1"/>
    </xf>
    <xf numFmtId="0" fontId="21" fillId="16" borderId="0" xfId="15" applyFont="1" applyFill="1"/>
    <xf numFmtId="3" fontId="21" fillId="16" borderId="0" xfId="15" applyNumberFormat="1" applyFont="1" applyFill="1" applyAlignment="1">
      <alignment horizontal="center"/>
    </xf>
    <xf numFmtId="3" fontId="21" fillId="16" borderId="0" xfId="15" applyNumberFormat="1" applyFont="1" applyFill="1" applyAlignment="1">
      <alignment horizontal="center" vertical="center"/>
    </xf>
    <xf numFmtId="4" fontId="21" fillId="16" borderId="0" xfId="15" applyNumberFormat="1" applyFont="1" applyFill="1" applyAlignment="1">
      <alignment horizontal="center" vertical="center"/>
    </xf>
    <xf numFmtId="0" fontId="21" fillId="0" borderId="0" xfId="15" applyFont="1"/>
    <xf numFmtId="0" fontId="21" fillId="0" borderId="0" xfId="15" applyFont="1" applyAlignment="1">
      <alignment horizontal="center"/>
    </xf>
    <xf numFmtId="0" fontId="21" fillId="0" borderId="0" xfId="15" applyFont="1" applyAlignment="1">
      <alignment horizontal="center" vertical="center"/>
    </xf>
    <xf numFmtId="2" fontId="21" fillId="0" borderId="0" xfId="15" applyNumberFormat="1" applyFont="1" applyAlignment="1">
      <alignment horizontal="center" vertical="center"/>
    </xf>
    <xf numFmtId="0" fontId="7" fillId="12" borderId="0" xfId="0" applyFont="1" applyFill="1" applyBorder="1" applyAlignment="1">
      <alignment horizontal="center" vertical="center" wrapText="1"/>
    </xf>
    <xf numFmtId="0" fontId="7" fillId="11" borderId="0" xfId="0" applyFont="1" applyFill="1" applyBorder="1" applyAlignment="1">
      <alignment horizontal="center" vertical="center" wrapText="1"/>
    </xf>
    <xf numFmtId="0" fontId="7" fillId="13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left"/>
    </xf>
    <xf numFmtId="3" fontId="0" fillId="0" borderId="0" xfId="0" applyNumberFormat="1" applyAlignment="1">
      <alignment horizontal="left"/>
    </xf>
    <xf numFmtId="2" fontId="15" fillId="0" borderId="0" xfId="15" applyNumberFormat="1" applyAlignment="1">
      <alignment horizontal="center" vertical="center"/>
    </xf>
    <xf numFmtId="0" fontId="15" fillId="0" borderId="0" xfId="15" applyAlignment="1">
      <alignment horizontal="center"/>
    </xf>
    <xf numFmtId="0" fontId="15" fillId="15" borderId="0" xfId="15" applyFill="1" applyAlignment="1">
      <alignment horizontal="center" vertical="center"/>
    </xf>
    <xf numFmtId="0" fontId="15" fillId="0" borderId="0" xfId="15" applyAlignment="1">
      <alignment horizontal="center" vertical="center"/>
    </xf>
    <xf numFmtId="0" fontId="12" fillId="0" borderId="11" xfId="0" applyFont="1" applyBorder="1"/>
    <xf numFmtId="0" fontId="3" fillId="10" borderId="0" xfId="0" applyNumberFormat="1" applyFont="1" applyFill="1" applyAlignment="1">
      <alignment vertical="center"/>
    </xf>
    <xf numFmtId="17" fontId="3" fillId="10" borderId="0" xfId="0" applyNumberFormat="1" applyFont="1" applyFill="1" applyAlignment="1">
      <alignment horizontal="center" vertical="center"/>
    </xf>
    <xf numFmtId="0" fontId="3" fillId="10" borderId="0" xfId="0" applyFont="1" applyFill="1" applyAlignment="1">
      <alignment horizontal="center" vertical="center"/>
    </xf>
    <xf numFmtId="0" fontId="0" fillId="0" borderId="0" xfId="0" applyAlignment="1">
      <alignment wrapText="1"/>
    </xf>
    <xf numFmtId="0" fontId="7" fillId="0" borderId="0" xfId="0" applyNumberFormat="1" applyFont="1" applyFill="1" applyBorder="1" applyAlignment="1"/>
    <xf numFmtId="0" fontId="25" fillId="0" borderId="0" xfId="17"/>
    <xf numFmtId="0" fontId="26" fillId="20" borderId="15" xfId="0" applyFont="1" applyFill="1" applyBorder="1" applyAlignment="1">
      <alignment vertical="center" wrapText="1"/>
    </xf>
    <xf numFmtId="0" fontId="26" fillId="20" borderId="15" xfId="0" applyFont="1" applyFill="1" applyBorder="1" applyAlignment="1">
      <alignment horizontal="center" vertical="center" wrapText="1"/>
    </xf>
    <xf numFmtId="0" fontId="9" fillId="21" borderId="0" xfId="0" applyFont="1" applyFill="1" applyBorder="1" applyAlignment="1">
      <alignment horizontal="left" vertical="center" wrapText="1"/>
    </xf>
    <xf numFmtId="0" fontId="7" fillId="21" borderId="0" xfId="0" applyFont="1" applyFill="1" applyBorder="1" applyAlignment="1">
      <alignment horizontal="center" vertical="center" wrapText="1"/>
    </xf>
    <xf numFmtId="168" fontId="24" fillId="9" borderId="17" xfId="17" applyNumberFormat="1" applyFont="1" applyFill="1" applyBorder="1" applyAlignment="1">
      <alignment horizontal="right"/>
    </xf>
    <xf numFmtId="169" fontId="24" fillId="9" borderId="18" xfId="17" applyNumberFormat="1" applyFont="1" applyFill="1" applyBorder="1" applyAlignment="1">
      <alignment horizontal="right"/>
    </xf>
    <xf numFmtId="169" fontId="24" fillId="9" borderId="19" xfId="17" applyNumberFormat="1" applyFont="1" applyFill="1" applyBorder="1" applyAlignment="1">
      <alignment horizontal="right"/>
    </xf>
    <xf numFmtId="168" fontId="24" fillId="9" borderId="20" xfId="17" applyNumberFormat="1" applyFont="1" applyFill="1" applyBorder="1" applyAlignment="1">
      <alignment horizontal="right"/>
    </xf>
    <xf numFmtId="169" fontId="24" fillId="9" borderId="21" xfId="17" applyNumberFormat="1" applyFont="1" applyFill="1" applyBorder="1" applyAlignment="1">
      <alignment horizontal="right"/>
    </xf>
    <xf numFmtId="169" fontId="24" fillId="9" borderId="22" xfId="17" applyNumberFormat="1" applyFont="1" applyFill="1" applyBorder="1" applyAlignment="1">
      <alignment horizontal="right"/>
    </xf>
    <xf numFmtId="168" fontId="24" fillId="9" borderId="23" xfId="17" applyNumberFormat="1" applyFont="1" applyFill="1" applyBorder="1" applyAlignment="1">
      <alignment horizontal="right"/>
    </xf>
    <xf numFmtId="169" fontId="24" fillId="9" borderId="24" xfId="17" applyNumberFormat="1" applyFont="1" applyFill="1" applyBorder="1" applyAlignment="1">
      <alignment horizontal="right"/>
    </xf>
    <xf numFmtId="169" fontId="24" fillId="9" borderId="25" xfId="17" applyNumberFormat="1" applyFont="1" applyFill="1" applyBorder="1" applyAlignment="1">
      <alignment horizontal="right"/>
    </xf>
    <xf numFmtId="0" fontId="22" fillId="17" borderId="16" xfId="17" applyFont="1" applyFill="1" applyBorder="1" applyAlignment="1"/>
    <xf numFmtId="0" fontId="22" fillId="17" borderId="15" xfId="17" applyFont="1" applyFill="1" applyBorder="1" applyAlignment="1"/>
    <xf numFmtId="0" fontId="23" fillId="17" borderId="16" xfId="17" applyFont="1" applyFill="1" applyBorder="1" applyAlignment="1"/>
    <xf numFmtId="0" fontId="23" fillId="17" borderId="15" xfId="17" applyFont="1" applyFill="1" applyBorder="1" applyAlignment="1"/>
    <xf numFmtId="0" fontId="28" fillId="0" borderId="0" xfId="18" applyNumberFormat="1" applyFont="1" applyBorder="1" applyAlignment="1"/>
    <xf numFmtId="170" fontId="28" fillId="0" borderId="0" xfId="18" applyNumberFormat="1" applyFont="1" applyBorder="1" applyAlignment="1" applyProtection="1"/>
    <xf numFmtId="0" fontId="28" fillId="0" borderId="0" xfId="18"/>
    <xf numFmtId="0" fontId="7" fillId="0" borderId="0" xfId="7"/>
    <xf numFmtId="0" fontId="7" fillId="0" borderId="0" xfId="7"/>
    <xf numFmtId="0" fontId="32" fillId="25" borderId="31" xfId="18" applyNumberFormat="1" applyFont="1" applyFill="1" applyBorder="1" applyAlignment="1">
      <alignment horizontal="center" vertical="center" wrapText="1"/>
    </xf>
    <xf numFmtId="0" fontId="32" fillId="25" borderId="32" xfId="18" applyNumberFormat="1" applyFont="1" applyFill="1" applyBorder="1" applyAlignment="1">
      <alignment horizontal="center" vertical="center" wrapText="1"/>
    </xf>
    <xf numFmtId="0" fontId="32" fillId="25" borderId="33" xfId="18" applyNumberFormat="1" applyFont="1" applyFill="1" applyBorder="1" applyAlignment="1">
      <alignment horizontal="center" vertical="center" wrapText="1"/>
    </xf>
    <xf numFmtId="0" fontId="31" fillId="28" borderId="34" xfId="18" applyNumberFormat="1" applyFont="1" applyFill="1" applyBorder="1" applyAlignment="1">
      <alignment horizontal="left" vertical="center" wrapText="1"/>
    </xf>
    <xf numFmtId="0" fontId="31" fillId="28" borderId="35" xfId="18" applyNumberFormat="1" applyFont="1" applyFill="1" applyBorder="1" applyAlignment="1">
      <alignment horizontal="left" vertical="center" wrapText="1"/>
    </xf>
    <xf numFmtId="0" fontId="32" fillId="26" borderId="36" xfId="18" applyNumberFormat="1" applyFont="1" applyFill="1" applyBorder="1" applyAlignment="1">
      <alignment horizontal="center" vertical="center" wrapText="1"/>
    </xf>
    <xf numFmtId="0" fontId="8" fillId="0" borderId="0" xfId="7" applyFont="1" applyBorder="1" applyAlignment="1">
      <alignment horizontal="right"/>
    </xf>
    <xf numFmtId="0" fontId="36" fillId="31" borderId="15" xfId="7" applyFont="1" applyFill="1" applyBorder="1" applyAlignment="1">
      <alignment horizontal="left"/>
    </xf>
    <xf numFmtId="0" fontId="8" fillId="0" borderId="27" xfId="7" applyNumberFormat="1" applyFont="1" applyBorder="1" applyAlignment="1">
      <alignment horizontal="right"/>
    </xf>
    <xf numFmtId="0" fontId="30" fillId="29" borderId="15" xfId="7" applyFont="1" applyFill="1" applyBorder="1" applyAlignment="1">
      <alignment horizontal="left"/>
    </xf>
    <xf numFmtId="0" fontId="11" fillId="30" borderId="15" xfId="7" applyFont="1" applyFill="1" applyBorder="1" applyAlignment="1">
      <alignment horizontal="left"/>
    </xf>
    <xf numFmtId="0" fontId="19" fillId="0" borderId="27" xfId="7" applyNumberFormat="1" applyFont="1" applyBorder="1" applyAlignment="1">
      <alignment horizontal="right"/>
    </xf>
    <xf numFmtId="4" fontId="19" fillId="0" borderId="27" xfId="7" applyNumberFormat="1" applyFont="1" applyBorder="1" applyAlignment="1">
      <alignment horizontal="right"/>
    </xf>
    <xf numFmtId="0" fontId="29" fillId="0" borderId="0" xfId="7" applyFont="1" applyAlignment="1"/>
    <xf numFmtId="0" fontId="7" fillId="0" borderId="0" xfId="7" applyAlignment="1"/>
    <xf numFmtId="0" fontId="37" fillId="0" borderId="0" xfId="0" applyFont="1" applyBorder="1"/>
    <xf numFmtId="37" fontId="38" fillId="0" borderId="0" xfId="0" applyNumberFormat="1" applyFont="1" applyBorder="1" applyProtection="1"/>
    <xf numFmtId="10" fontId="38" fillId="0" borderId="0" xfId="1" applyNumberFormat="1" applyFont="1" applyBorder="1" applyProtection="1"/>
    <xf numFmtId="39" fontId="38" fillId="0" borderId="0" xfId="0" applyNumberFormat="1" applyFont="1" applyBorder="1" applyProtection="1"/>
    <xf numFmtId="165" fontId="38" fillId="0" borderId="0" xfId="0" applyNumberFormat="1" applyFont="1" applyBorder="1" applyProtection="1"/>
    <xf numFmtId="39" fontId="38" fillId="0" borderId="1" xfId="0" applyNumberFormat="1" applyFont="1" applyBorder="1" applyProtection="1"/>
    <xf numFmtId="165" fontId="38" fillId="0" borderId="1" xfId="0" applyNumberFormat="1" applyFont="1" applyBorder="1" applyProtection="1"/>
    <xf numFmtId="0" fontId="38" fillId="0" borderId="0" xfId="0" applyFont="1" applyBorder="1"/>
    <xf numFmtId="2" fontId="38" fillId="0" borderId="0" xfId="0" applyNumberFormat="1" applyFont="1" applyBorder="1" applyProtection="1"/>
    <xf numFmtId="0" fontId="39" fillId="0" borderId="0" xfId="0" applyFont="1"/>
    <xf numFmtId="0" fontId="38" fillId="0" borderId="0" xfId="0" applyFont="1" applyFill="1" applyBorder="1" applyAlignment="1" applyProtection="1">
      <alignment horizontal="center"/>
    </xf>
    <xf numFmtId="0" fontId="40" fillId="8" borderId="0" xfId="0" applyFont="1" applyFill="1" applyBorder="1" applyAlignment="1" applyProtection="1">
      <alignment horizontal="center"/>
    </xf>
    <xf numFmtId="0" fontId="40" fillId="8" borderId="0" xfId="0" applyFont="1" applyFill="1" applyBorder="1" applyAlignment="1">
      <alignment horizontal="centerContinuous"/>
    </xf>
    <xf numFmtId="0" fontId="38" fillId="8" borderId="0" xfId="0" applyFont="1" applyFill="1" applyBorder="1" applyAlignment="1">
      <alignment horizontal="centerContinuous"/>
    </xf>
    <xf numFmtId="0" fontId="38" fillId="0" borderId="0" xfId="0" applyFont="1" applyBorder="1" applyAlignment="1" applyProtection="1">
      <alignment horizontal="left"/>
    </xf>
    <xf numFmtId="0" fontId="40" fillId="8" borderId="0" xfId="0" applyFont="1" applyFill="1" applyBorder="1" applyAlignment="1" applyProtection="1">
      <alignment horizontal="centerContinuous"/>
    </xf>
    <xf numFmtId="0" fontId="40" fillId="8" borderId="0" xfId="0" applyFont="1" applyFill="1" applyBorder="1" applyAlignment="1">
      <alignment horizontal="center"/>
    </xf>
    <xf numFmtId="0" fontId="40" fillId="8" borderId="0" xfId="0" applyFont="1" applyFill="1" applyBorder="1" applyAlignment="1" applyProtection="1">
      <alignment horizontal="centerContinuous" vertical="top"/>
    </xf>
    <xf numFmtId="0" fontId="38" fillId="0" borderId="0" xfId="0" applyFont="1" applyBorder="1" applyAlignment="1" applyProtection="1">
      <alignment horizontal="centerContinuous"/>
    </xf>
    <xf numFmtId="0" fontId="40" fillId="0" borderId="0" xfId="0" applyFont="1" applyBorder="1" applyAlignment="1" applyProtection="1">
      <alignment horizontal="centerContinuous"/>
    </xf>
    <xf numFmtId="0" fontId="38" fillId="0" borderId="0" xfId="0" applyFont="1" applyBorder="1" applyAlignment="1">
      <alignment vertical="center" textRotation="90"/>
    </xf>
    <xf numFmtId="0" fontId="38" fillId="0" borderId="1" xfId="0" applyFont="1" applyBorder="1" applyAlignment="1">
      <alignment vertical="center" textRotation="90"/>
    </xf>
    <xf numFmtId="0" fontId="40" fillId="0" borderId="1" xfId="0" applyFont="1" applyBorder="1" applyAlignment="1">
      <alignment horizontal="center"/>
    </xf>
    <xf numFmtId="0" fontId="40" fillId="0" borderId="0" xfId="0" applyFont="1" applyBorder="1" applyAlignment="1">
      <alignment horizontal="center"/>
    </xf>
    <xf numFmtId="0" fontId="40" fillId="8" borderId="0" xfId="0" applyFont="1" applyFill="1" applyBorder="1"/>
    <xf numFmtId="0" fontId="40" fillId="9" borderId="0" xfId="0" applyFont="1" applyFill="1" applyBorder="1" applyAlignment="1">
      <alignment horizontal="centerContinuous"/>
    </xf>
    <xf numFmtId="0" fontId="40" fillId="9" borderId="0" xfId="0" applyFont="1" applyFill="1" applyBorder="1" applyAlignment="1">
      <alignment horizontal="center"/>
    </xf>
    <xf numFmtId="0" fontId="40" fillId="0" borderId="0" xfId="0" applyFont="1" applyBorder="1"/>
    <xf numFmtId="0" fontId="38" fillId="0" borderId="0" xfId="0" applyFont="1" applyBorder="1" applyAlignment="1">
      <alignment horizontal="center"/>
    </xf>
    <xf numFmtId="0" fontId="40" fillId="0" borderId="0" xfId="0" applyFont="1" applyBorder="1" applyAlignment="1" applyProtection="1">
      <alignment horizontal="right"/>
    </xf>
    <xf numFmtId="3" fontId="38" fillId="0" borderId="0" xfId="0" applyNumberFormat="1" applyFont="1" applyBorder="1"/>
    <xf numFmtId="4" fontId="38" fillId="0" borderId="0" xfId="0" applyNumberFormat="1" applyFont="1" applyBorder="1"/>
    <xf numFmtId="0" fontId="40" fillId="0" borderId="0" xfId="0" applyFont="1" applyFill="1" applyBorder="1" applyAlignment="1" applyProtection="1">
      <alignment horizontal="centerContinuous"/>
    </xf>
    <xf numFmtId="0" fontId="41" fillId="9" borderId="0" xfId="0" applyFont="1" applyFill="1" applyBorder="1"/>
    <xf numFmtId="2" fontId="12" fillId="0" borderId="12" xfId="0" applyNumberFormat="1" applyFont="1" applyBorder="1" applyAlignment="1">
      <alignment horizontal="center"/>
    </xf>
    <xf numFmtId="166" fontId="39" fillId="0" borderId="0" xfId="0" applyNumberFormat="1" applyFont="1"/>
    <xf numFmtId="3" fontId="7" fillId="0" borderId="0" xfId="15" applyNumberFormat="1" applyFont="1"/>
    <xf numFmtId="17" fontId="3" fillId="10" borderId="0" xfId="0" applyNumberFormat="1" applyFont="1" applyFill="1" applyAlignment="1">
      <alignment horizontal="center" vertical="center"/>
    </xf>
    <xf numFmtId="0" fontId="43" fillId="25" borderId="43" xfId="18" applyNumberFormat="1" applyFont="1" applyFill="1" applyBorder="1" applyAlignment="1">
      <alignment horizontal="center" vertical="center" wrapText="1"/>
    </xf>
    <xf numFmtId="0" fontId="43" fillId="26" borderId="43" xfId="18" applyNumberFormat="1" applyFont="1" applyFill="1" applyBorder="1" applyAlignment="1">
      <alignment horizontal="center" vertical="center" wrapText="1"/>
    </xf>
    <xf numFmtId="0" fontId="44" fillId="28" borderId="44" xfId="18" applyNumberFormat="1" applyFont="1" applyFill="1" applyBorder="1" applyAlignment="1">
      <alignment horizontal="center" vertical="center" wrapText="1"/>
    </xf>
    <xf numFmtId="0" fontId="44" fillId="27" borderId="44" xfId="18" applyNumberFormat="1" applyFont="1" applyFill="1" applyBorder="1" applyAlignment="1">
      <alignment horizontal="center" vertical="center" wrapText="1"/>
    </xf>
    <xf numFmtId="0" fontId="45" fillId="17" borderId="0" xfId="18" quotePrefix="1" applyFont="1" applyFill="1" applyAlignment="1"/>
    <xf numFmtId="0" fontId="45" fillId="0" borderId="0" xfId="18" applyNumberFormat="1" applyFont="1" applyBorder="1" applyAlignment="1"/>
    <xf numFmtId="0" fontId="45" fillId="17" borderId="0" xfId="18" quotePrefix="1" applyFont="1" applyFill="1" applyBorder="1" applyAlignment="1">
      <alignment horizontal="left"/>
    </xf>
    <xf numFmtId="0" fontId="46" fillId="0" borderId="0" xfId="18" applyFont="1"/>
    <xf numFmtId="0" fontId="47" fillId="0" borderId="0" xfId="0" applyFont="1"/>
    <xf numFmtId="3" fontId="46" fillId="28" borderId="37" xfId="18" applyNumberFormat="1" applyFont="1" applyFill="1" applyBorder="1" applyAlignment="1"/>
    <xf numFmtId="3" fontId="46" fillId="23" borderId="31" xfId="18" applyNumberFormat="1" applyFont="1" applyFill="1" applyBorder="1" applyAlignment="1"/>
    <xf numFmtId="3" fontId="46" fillId="23" borderId="32" xfId="18" applyNumberFormat="1" applyFont="1" applyFill="1" applyBorder="1" applyAlignment="1"/>
    <xf numFmtId="3" fontId="46" fillId="23" borderId="32" xfId="18" applyNumberFormat="1" applyFont="1" applyFill="1" applyBorder="1" applyAlignment="1" applyProtection="1"/>
    <xf numFmtId="3" fontId="46" fillId="23" borderId="33" xfId="18" applyNumberFormat="1" applyFont="1" applyFill="1" applyBorder="1" applyAlignment="1"/>
    <xf numFmtId="3" fontId="46" fillId="28" borderId="38" xfId="18" applyNumberFormat="1" applyFont="1" applyFill="1" applyBorder="1" applyAlignment="1"/>
    <xf numFmtId="3" fontId="46" fillId="23" borderId="40" xfId="18" applyNumberFormat="1" applyFont="1" applyFill="1" applyBorder="1" applyAlignment="1"/>
    <xf numFmtId="3" fontId="46" fillId="23" borderId="41" xfId="18" applyNumberFormat="1" applyFont="1" applyFill="1" applyBorder="1" applyAlignment="1"/>
    <xf numFmtId="3" fontId="46" fillId="23" borderId="41" xfId="18" applyNumberFormat="1" applyFont="1" applyFill="1" applyBorder="1" applyAlignment="1" applyProtection="1"/>
    <xf numFmtId="3" fontId="46" fillId="23" borderId="42" xfId="18" applyNumberFormat="1" applyFont="1" applyFill="1" applyBorder="1" applyAlignment="1"/>
    <xf numFmtId="3" fontId="44" fillId="28" borderId="38" xfId="18" applyNumberFormat="1" applyFont="1" applyFill="1" applyBorder="1" applyAlignment="1"/>
    <xf numFmtId="3" fontId="44" fillId="23" borderId="40" xfId="18" applyNumberFormat="1" applyFont="1" applyFill="1" applyBorder="1" applyAlignment="1"/>
    <xf numFmtId="3" fontId="44" fillId="23" borderId="41" xfId="18" applyNumberFormat="1" applyFont="1" applyFill="1" applyBorder="1" applyAlignment="1"/>
    <xf numFmtId="3" fontId="44" fillId="23" borderId="41" xfId="18" applyNumberFormat="1" applyFont="1" applyFill="1" applyBorder="1" applyAlignment="1" applyProtection="1"/>
    <xf numFmtId="3" fontId="44" fillId="23" borderId="42" xfId="18" applyNumberFormat="1" applyFont="1" applyFill="1" applyBorder="1" applyAlignment="1"/>
    <xf numFmtId="3" fontId="44" fillId="28" borderId="39" xfId="18" applyNumberFormat="1" applyFont="1" applyFill="1" applyBorder="1" applyAlignment="1">
      <alignment vertical="center"/>
    </xf>
    <xf numFmtId="0" fontId="11" fillId="30" borderId="15" xfId="7" applyFont="1" applyFill="1" applyBorder="1" applyAlignment="1">
      <alignment horizontal="center" vertical="center"/>
    </xf>
    <xf numFmtId="0" fontId="36" fillId="31" borderId="15" xfId="7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left"/>
    </xf>
    <xf numFmtId="0" fontId="1" fillId="0" borderId="0" xfId="0" applyFont="1"/>
    <xf numFmtId="3" fontId="1" fillId="0" borderId="0" xfId="0" applyNumberFormat="1" applyFont="1"/>
    <xf numFmtId="3" fontId="13" fillId="14" borderId="0" xfId="0" applyNumberFormat="1" applyFont="1" applyFill="1"/>
    <xf numFmtId="3" fontId="13" fillId="0" borderId="0" xfId="0" applyNumberFormat="1" applyFont="1" applyFill="1" applyBorder="1" applyAlignment="1"/>
    <xf numFmtId="3" fontId="13" fillId="14" borderId="0" xfId="0" applyNumberFormat="1" applyFont="1" applyFill="1" applyBorder="1" applyAlignment="1"/>
    <xf numFmtId="3" fontId="13" fillId="0" borderId="0" xfId="0" applyNumberFormat="1" applyFont="1" applyBorder="1"/>
    <xf numFmtId="17" fontId="13" fillId="0" borderId="11" xfId="0" applyNumberFormat="1" applyFont="1" applyBorder="1" applyAlignment="1">
      <alignment horizontal="left"/>
    </xf>
    <xf numFmtId="168" fontId="48" fillId="9" borderId="46" xfId="0" applyNumberFormat="1" applyFont="1" applyFill="1" applyBorder="1" applyAlignment="1">
      <alignment horizontal="right"/>
    </xf>
    <xf numFmtId="0" fontId="51" fillId="0" borderId="0" xfId="0" applyFont="1" applyAlignment="1">
      <alignment horizontal="center" vertical="center"/>
    </xf>
    <xf numFmtId="0" fontId="49" fillId="0" borderId="0" xfId="15" applyFont="1" applyAlignment="1">
      <alignment vertical="center" wrapText="1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2" fontId="0" fillId="0" borderId="0" xfId="0" applyNumberFormat="1" applyFont="1"/>
    <xf numFmtId="37" fontId="55" fillId="0" borderId="0" xfId="0" applyNumberFormat="1" applyFont="1" applyBorder="1" applyProtection="1"/>
    <xf numFmtId="39" fontId="55" fillId="0" borderId="0" xfId="0" applyNumberFormat="1" applyFont="1" applyBorder="1" applyProtection="1"/>
    <xf numFmtId="3" fontId="55" fillId="0" borderId="0" xfId="0" applyNumberFormat="1" applyFont="1" applyBorder="1"/>
    <xf numFmtId="0" fontId="56" fillId="0" borderId="0" xfId="0" applyFont="1" applyBorder="1"/>
    <xf numFmtId="0" fontId="54" fillId="22" borderId="0" xfId="0" applyFont="1" applyFill="1" applyBorder="1" applyAlignment="1">
      <alignment horizontal="center" vertical="center"/>
    </xf>
    <xf numFmtId="0" fontId="0" fillId="19" borderId="0" xfId="0" applyFont="1" applyFill="1" applyBorder="1" applyAlignment="1">
      <alignment horizontal="center" vertical="center"/>
    </xf>
    <xf numFmtId="0" fontId="0" fillId="12" borderId="0" xfId="0" applyFont="1" applyFill="1" applyBorder="1" applyAlignment="1">
      <alignment horizontal="center" vertical="center"/>
    </xf>
    <xf numFmtId="0" fontId="1" fillId="13" borderId="0" xfId="0" applyFont="1" applyFill="1" applyBorder="1" applyAlignment="1">
      <alignment horizontal="center" vertical="center"/>
    </xf>
    <xf numFmtId="0" fontId="57" fillId="12" borderId="0" xfId="0" applyFont="1" applyFill="1" applyBorder="1" applyAlignment="1">
      <alignment horizontal="left" vertical="center"/>
    </xf>
    <xf numFmtId="37" fontId="55" fillId="0" borderId="5" xfId="2" applyNumberFormat="1" applyFont="1" applyBorder="1" applyProtection="1"/>
    <xf numFmtId="166" fontId="55" fillId="0" borderId="5" xfId="2" applyNumberFormat="1" applyFont="1" applyBorder="1" applyAlignment="1" applyProtection="1">
      <alignment horizontal="center" vertical="center"/>
    </xf>
    <xf numFmtId="39" fontId="55" fillId="0" borderId="5" xfId="2" applyNumberFormat="1" applyFont="1" applyBorder="1" applyProtection="1"/>
    <xf numFmtId="39" fontId="55" fillId="0" borderId="6" xfId="2" applyNumberFormat="1" applyFont="1" applyBorder="1" applyProtection="1"/>
    <xf numFmtId="37" fontId="55" fillId="0" borderId="7" xfId="3" applyNumberFormat="1" applyFont="1" applyBorder="1" applyProtection="1"/>
    <xf numFmtId="39" fontId="55" fillId="0" borderId="7" xfId="3" applyNumberFormat="1" applyFont="1" applyBorder="1" applyProtection="1"/>
    <xf numFmtId="39" fontId="55" fillId="0" borderId="8" xfId="3" applyNumberFormat="1" applyFont="1" applyBorder="1" applyProtection="1"/>
    <xf numFmtId="37" fontId="55" fillId="0" borderId="7" xfId="2" applyNumberFormat="1" applyFont="1" applyBorder="1" applyProtection="1"/>
    <xf numFmtId="39" fontId="55" fillId="0" borderId="7" xfId="2" applyNumberFormat="1" applyFont="1" applyBorder="1" applyProtection="1"/>
    <xf numFmtId="39" fontId="55" fillId="0" borderId="8" xfId="2" applyNumberFormat="1" applyFont="1" applyBorder="1" applyProtection="1"/>
    <xf numFmtId="39" fontId="55" fillId="0" borderId="9" xfId="2" applyNumberFormat="1" applyFont="1" applyBorder="1" applyProtection="1"/>
    <xf numFmtId="39" fontId="55" fillId="0" borderId="10" xfId="2" applyNumberFormat="1" applyFont="1" applyBorder="1" applyProtection="1"/>
    <xf numFmtId="37" fontId="55" fillId="0" borderId="9" xfId="2" applyNumberFormat="1" applyFont="1" applyBorder="1" applyProtection="1"/>
    <xf numFmtId="171" fontId="26" fillId="20" borderId="15" xfId="0" applyNumberFormat="1" applyFont="1" applyFill="1" applyBorder="1" applyAlignment="1">
      <alignment vertical="center" wrapText="1"/>
    </xf>
    <xf numFmtId="0" fontId="4" fillId="6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left"/>
    </xf>
    <xf numFmtId="0" fontId="4" fillId="6" borderId="0" xfId="0" applyFont="1" applyFill="1" applyBorder="1" applyAlignment="1">
      <alignment horizontal="center" vertical="center"/>
    </xf>
    <xf numFmtId="0" fontId="54" fillId="22" borderId="0" xfId="0" applyFont="1" applyFill="1" applyBorder="1" applyAlignment="1">
      <alignment horizontal="center" vertical="center"/>
    </xf>
    <xf numFmtId="0" fontId="50" fillId="0" borderId="0" xfId="15" applyFont="1" applyAlignment="1">
      <alignment horizontal="center" vertical="center" wrapText="1"/>
    </xf>
    <xf numFmtId="0" fontId="11" fillId="10" borderId="0" xfId="0" applyFont="1" applyFill="1" applyAlignment="1">
      <alignment horizontal="center"/>
    </xf>
    <xf numFmtId="0" fontId="11" fillId="10" borderId="0" xfId="0" applyFont="1" applyFill="1" applyAlignment="1">
      <alignment horizontal="center" vertical="center"/>
    </xf>
    <xf numFmtId="0" fontId="12" fillId="11" borderId="0" xfId="0" applyNumberFormat="1" applyFont="1" applyFill="1" applyBorder="1" applyAlignment="1">
      <alignment horizontal="center"/>
    </xf>
    <xf numFmtId="0" fontId="12" fillId="11" borderId="2" xfId="0" applyNumberFormat="1" applyFont="1" applyFill="1" applyBorder="1" applyAlignment="1">
      <alignment horizontal="center"/>
    </xf>
    <xf numFmtId="0" fontId="12" fillId="12" borderId="4" xfId="0" applyNumberFormat="1" applyFont="1" applyFill="1" applyBorder="1" applyAlignment="1">
      <alignment horizontal="center"/>
    </xf>
    <xf numFmtId="0" fontId="12" fillId="12" borderId="2" xfId="0" applyNumberFormat="1" applyFont="1" applyFill="1" applyBorder="1" applyAlignment="1">
      <alignment horizontal="center"/>
    </xf>
    <xf numFmtId="0" fontId="12" fillId="11" borderId="4" xfId="0" applyFont="1" applyFill="1" applyBorder="1" applyAlignment="1">
      <alignment horizontal="center"/>
    </xf>
    <xf numFmtId="0" fontId="12" fillId="11" borderId="2" xfId="0" applyFont="1" applyFill="1" applyBorder="1" applyAlignment="1">
      <alignment horizontal="center"/>
    </xf>
    <xf numFmtId="0" fontId="13" fillId="13" borderId="3" xfId="0" applyFont="1" applyFill="1" applyBorder="1" applyAlignment="1">
      <alignment horizontal="center"/>
    </xf>
    <xf numFmtId="0" fontId="13" fillId="13" borderId="4" xfId="0" applyFont="1" applyFill="1" applyBorder="1" applyAlignment="1">
      <alignment horizontal="center"/>
    </xf>
    <xf numFmtId="2" fontId="12" fillId="0" borderId="12" xfId="0" applyNumberFormat="1" applyFont="1" applyBorder="1" applyAlignment="1">
      <alignment horizontal="center"/>
    </xf>
    <xf numFmtId="2" fontId="12" fillId="0" borderId="13" xfId="0" applyNumberFormat="1" applyFont="1" applyBorder="1" applyAlignment="1">
      <alignment horizontal="center"/>
    </xf>
    <xf numFmtId="0" fontId="9" fillId="0" borderId="0" xfId="15" applyFont="1" applyAlignment="1">
      <alignment horizontal="center" vertical="center"/>
    </xf>
    <xf numFmtId="0" fontId="52" fillId="10" borderId="0" xfId="15" applyFont="1" applyFill="1" applyAlignment="1">
      <alignment horizontal="center" vertical="center" wrapText="1"/>
    </xf>
    <xf numFmtId="49" fontId="3" fillId="10" borderId="0" xfId="0" applyNumberFormat="1" applyFont="1" applyFill="1" applyAlignment="1">
      <alignment horizontal="center" vertical="center"/>
    </xf>
    <xf numFmtId="17" fontId="3" fillId="10" borderId="0" xfId="0" applyNumberFormat="1" applyFont="1" applyFill="1" applyAlignment="1">
      <alignment horizontal="center" vertical="center"/>
    </xf>
    <xf numFmtId="0" fontId="49" fillId="0" borderId="0" xfId="15" applyFont="1" applyAlignment="1">
      <alignment horizontal="center" vertical="center" wrapText="1"/>
    </xf>
    <xf numFmtId="0" fontId="52" fillId="18" borderId="26" xfId="15" applyFont="1" applyFill="1" applyBorder="1" applyAlignment="1">
      <alignment horizontal="center" vertical="center" wrapText="1"/>
    </xf>
    <xf numFmtId="0" fontId="42" fillId="24" borderId="0" xfId="18" applyNumberFormat="1" applyFont="1" applyFill="1" applyBorder="1" applyAlignment="1">
      <alignment horizontal="center" vertical="center"/>
    </xf>
    <xf numFmtId="0" fontId="43" fillId="25" borderId="44" xfId="18" applyNumberFormat="1" applyFont="1" applyFill="1" applyBorder="1" applyAlignment="1">
      <alignment horizontal="center" vertical="center" wrapText="1"/>
    </xf>
    <xf numFmtId="0" fontId="43" fillId="25" borderId="45" xfId="18" applyNumberFormat="1" applyFont="1" applyFill="1" applyBorder="1" applyAlignment="1">
      <alignment horizontal="center" vertical="center" wrapText="1"/>
    </xf>
    <xf numFmtId="0" fontId="34" fillId="24" borderId="0" xfId="18" applyNumberFormat="1" applyFont="1" applyFill="1" applyBorder="1" applyAlignment="1">
      <alignment horizontal="center" vertical="center"/>
    </xf>
    <xf numFmtId="0" fontId="35" fillId="0" borderId="0" xfId="7" applyFont="1" applyAlignment="1">
      <alignment horizontal="left"/>
    </xf>
    <xf numFmtId="0" fontId="19" fillId="0" borderId="0" xfId="7" applyFont="1"/>
    <xf numFmtId="0" fontId="33" fillId="26" borderId="0" xfId="18" applyNumberFormat="1" applyFont="1" applyFill="1" applyBorder="1" applyAlignment="1">
      <alignment horizontal="center" vertical="center" wrapText="1"/>
    </xf>
    <xf numFmtId="3" fontId="19" fillId="0" borderId="28" xfId="7" applyNumberFormat="1" applyFont="1" applyBorder="1" applyAlignment="1">
      <alignment horizontal="right"/>
    </xf>
    <xf numFmtId="3" fontId="19" fillId="0" borderId="27" xfId="7" applyNumberFormat="1" applyFont="1" applyBorder="1" applyAlignment="1">
      <alignment horizontal="right"/>
    </xf>
    <xf numFmtId="3" fontId="8" fillId="0" borderId="29" xfId="7" applyNumberFormat="1" applyFont="1" applyBorder="1" applyAlignment="1">
      <alignment horizontal="right"/>
    </xf>
    <xf numFmtId="3" fontId="8" fillId="0" borderId="30" xfId="7" applyNumberFormat="1" applyFont="1" applyBorder="1" applyAlignment="1">
      <alignment horizontal="right"/>
    </xf>
    <xf numFmtId="3" fontId="8" fillId="0" borderId="28" xfId="7" applyNumberFormat="1" applyFont="1" applyBorder="1" applyAlignment="1">
      <alignment horizontal="right"/>
    </xf>
    <xf numFmtId="3" fontId="8" fillId="0" borderId="27" xfId="7" applyNumberFormat="1" applyFont="1" applyBorder="1" applyAlignment="1">
      <alignment horizontal="right"/>
    </xf>
    <xf numFmtId="0" fontId="8" fillId="0" borderId="27" xfId="7" applyNumberFormat="1" applyFont="1" applyBorder="1" applyAlignment="1">
      <alignment horizontal="right"/>
    </xf>
    <xf numFmtId="0" fontId="8" fillId="0" borderId="28" xfId="7" applyNumberFormat="1" applyFont="1" applyBorder="1" applyAlignment="1">
      <alignment horizontal="right"/>
    </xf>
    <xf numFmtId="0" fontId="29" fillId="0" borderId="0" xfId="7" applyFont="1" applyAlignment="1">
      <alignment horizontal="left"/>
    </xf>
    <xf numFmtId="0" fontId="7" fillId="0" borderId="0" xfId="7"/>
    <xf numFmtId="0" fontId="30" fillId="30" borderId="0" xfId="7" applyFont="1" applyFill="1" applyAlignment="1">
      <alignment horizontal="center" vertical="center" wrapText="1"/>
    </xf>
    <xf numFmtId="0" fontId="7" fillId="30" borderId="0" xfId="7" applyFill="1" applyAlignment="1">
      <alignment horizontal="center" vertical="center"/>
    </xf>
    <xf numFmtId="0" fontId="30" fillId="29" borderId="15" xfId="7" applyFont="1" applyFill="1" applyBorder="1" applyAlignment="1">
      <alignment horizontal="center"/>
    </xf>
  </cellXfs>
  <cellStyles count="19">
    <cellStyle name="Hipervínculo 2" xfId="4"/>
    <cellStyle name="Millares 2" xfId="5"/>
    <cellStyle name="Millares 3" xfId="6"/>
    <cellStyle name="Normal" xfId="0" builtinId="0"/>
    <cellStyle name="Normal 10" xfId="18"/>
    <cellStyle name="Normal 10 10" xfId="7"/>
    <cellStyle name="Normal 131" xfId="8"/>
    <cellStyle name="Normal 2" xfId="2"/>
    <cellStyle name="Normal 2 2" xfId="9"/>
    <cellStyle name="Normal 3" xfId="10"/>
    <cellStyle name="Normal 38 2" xfId="11"/>
    <cellStyle name="Normal 4" xfId="12"/>
    <cellStyle name="Normal 5" xfId="13"/>
    <cellStyle name="Normal 6" xfId="3"/>
    <cellStyle name="Normal 7" xfId="14"/>
    <cellStyle name="Normal 8" xfId="15"/>
    <cellStyle name="Normal 9" xfId="17"/>
    <cellStyle name="Porcentaje" xfId="1" builtinId="5"/>
    <cellStyle name="TableStyleLight1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tx2"/>
                </a:solidFill>
              </a:defRPr>
            </a:pPr>
            <a:r>
              <a:rPr lang="es-ES">
                <a:solidFill>
                  <a:schemeClr val="tx2"/>
                </a:solidFill>
              </a:rPr>
              <a:t>Variación Mensual del Nº de Turistas</a:t>
            </a:r>
            <a:r>
              <a:rPr lang="es-ES" baseline="0">
                <a:solidFill>
                  <a:schemeClr val="tx2"/>
                </a:solidFill>
              </a:rPr>
              <a:t> por años</a:t>
            </a:r>
          </a:p>
          <a:p>
            <a:pPr>
              <a:defRPr>
                <a:solidFill>
                  <a:schemeClr val="tx2"/>
                </a:solidFill>
              </a:defRPr>
            </a:pPr>
            <a:endParaRPr lang="es-ES">
              <a:solidFill>
                <a:schemeClr val="tx2"/>
              </a:solidFill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EvoluciónTurismo!$B$3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pPr>
              <a:solidFill>
                <a:schemeClr val="accent5"/>
              </a:solidFill>
            </c:spPr>
          </c:marker>
          <c:cat>
            <c:strRef>
              <c:f>EvoluciónTurismo!$A$4:$A$12</c:f>
              <c:strCache>
                <c:ptCount val="9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EvoluciónTurismo!$B$4:$B$12</c:f>
              <c:numCache>
                <c:formatCode>#,##0_);\(#,##0\)</c:formatCode>
                <c:ptCount val="9"/>
                <c:pt idx="0">
                  <c:v>459753</c:v>
                </c:pt>
                <c:pt idx="1">
                  <c:v>455213</c:v>
                </c:pt>
                <c:pt idx="2">
                  <c:v>520276</c:v>
                </c:pt>
                <c:pt idx="3">
                  <c:v>541371</c:v>
                </c:pt>
                <c:pt idx="4">
                  <c:v>502353</c:v>
                </c:pt>
                <c:pt idx="5">
                  <c:v>521283</c:v>
                </c:pt>
                <c:pt idx="6">
                  <c:v>550315</c:v>
                </c:pt>
                <c:pt idx="7">
                  <c:v>575731</c:v>
                </c:pt>
                <c:pt idx="8">
                  <c:v>487094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B6-4BC4-9A30-11BAA10F621E}"/>
            </c:ext>
          </c:extLst>
        </c:ser>
        <c:ser>
          <c:idx val="1"/>
          <c:order val="1"/>
          <c:tx>
            <c:strRef>
              <c:f>EvoluciónTurismo!$C$3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4"/>
              </a:solidFill>
            </c:spPr>
          </c:marker>
          <c:cat>
            <c:strRef>
              <c:f>EvoluciónTurismo!$A$4:$A$12</c:f>
              <c:strCache>
                <c:ptCount val="9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EvoluciónTurismo!$C$4:$C$12</c:f>
              <c:numCache>
                <c:formatCode>#,##0_);\(#,##0\)</c:formatCode>
                <c:ptCount val="9"/>
                <c:pt idx="0">
                  <c:v>456593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B6-4BC4-9A30-11BAA10F6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129336"/>
        <c:axId val="339557080"/>
      </c:lineChart>
      <c:catAx>
        <c:axId val="126129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39557080"/>
        <c:crosses val="autoZero"/>
        <c:auto val="1"/>
        <c:lblAlgn val="ctr"/>
        <c:lblOffset val="100"/>
        <c:noMultiLvlLbl val="0"/>
      </c:catAx>
      <c:valAx>
        <c:axId val="339557080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_);\(#,##0\)" sourceLinked="1"/>
        <c:majorTickMark val="out"/>
        <c:minorTickMark val="none"/>
        <c:tickLblPos val="nextTo"/>
        <c:crossAx val="1261293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accent5">
                    <a:lumMod val="50000"/>
                  </a:schemeClr>
                </a:solidFill>
              </a:rPr>
              <a:t>% de Contratos</a:t>
            </a:r>
            <a:r>
              <a:rPr lang="en-US" baseline="0">
                <a:solidFill>
                  <a:schemeClr val="accent5">
                    <a:lumMod val="50000"/>
                  </a:schemeClr>
                </a:solidFill>
              </a:rPr>
              <a:t> en la Isla de Tenerife por Sectores Económicos - Enero </a:t>
            </a:r>
            <a:r>
              <a:rPr lang="en-US">
                <a:solidFill>
                  <a:schemeClr val="accent5">
                    <a:lumMod val="50000"/>
                  </a:schemeClr>
                </a:solidFill>
              </a:rPr>
              <a:t>2020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Contratos1!$A$3</c:f>
              <c:strCache>
                <c:ptCount val="1"/>
                <c:pt idx="0">
                  <c:v> Enero 2020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5FEB-405D-A5F2-1CC18477D99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5FEB-405D-A5F2-1CC18477D99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5FEB-405D-A5F2-1CC18477D993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5FEB-405D-A5F2-1CC18477D993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5FEB-405D-A5F2-1CC18477D993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5FEB-405D-A5F2-1CC18477D993}"/>
              </c:ext>
            </c:extLst>
          </c:dPt>
          <c:dLbls>
            <c:dLbl>
              <c:idx val="0"/>
              <c:layout>
                <c:manualLayout>
                  <c:x val="-7.1638232720909883E-3"/>
                  <c:y val="5.928441236512102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FEB-405D-A5F2-1CC18477D993}"/>
                </c:ext>
              </c:extLst>
            </c:dLbl>
            <c:dLbl>
              <c:idx val="1"/>
              <c:layout>
                <c:manualLayout>
                  <c:x val="-2.8457458442694664E-2"/>
                  <c:y val="6.548374161563137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FEB-405D-A5F2-1CC18477D993}"/>
                </c:ext>
              </c:extLst>
            </c:dLbl>
            <c:dLbl>
              <c:idx val="2"/>
              <c:layout>
                <c:manualLayout>
                  <c:x val="-4.9171916010498688E-2"/>
                  <c:y val="5.055409740449110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FEB-405D-A5F2-1CC18477D993}"/>
                </c:ext>
              </c:extLst>
            </c:dLbl>
            <c:dLbl>
              <c:idx val="3"/>
              <c:layout>
                <c:manualLayout>
                  <c:x val="-8.8139763779527563E-2"/>
                  <c:y val="1.753827646544177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2">
                          <a:lumMod val="9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FEB-405D-A5F2-1CC18477D993}"/>
                </c:ext>
              </c:extLst>
            </c:dLbl>
            <c:dLbl>
              <c:idx val="4"/>
              <c:layout>
                <c:manualLayout>
                  <c:x val="-0.13342125984251968"/>
                  <c:y val="-0.20844743365412657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FEB-405D-A5F2-1CC18477D993}"/>
                </c:ext>
              </c:extLst>
            </c:dLbl>
            <c:dLbl>
              <c:idx val="5"/>
              <c:layout>
                <c:manualLayout>
                  <c:x val="0.15163670166229221"/>
                  <c:y val="3.344123651210265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FEB-405D-A5F2-1CC18477D993}"/>
                </c:ext>
              </c:extLst>
            </c:dLbl>
            <c:dLbl>
              <c:idx val="6"/>
              <c:layout>
                <c:manualLayout>
                  <c:x val="0.13361482939632546"/>
                  <c:y val="-6.560075823855356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FEB-405D-A5F2-1CC18477D9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Contratos1!$B$2:$G$2</c:f>
              <c:strCache>
                <c:ptCount val="6"/>
                <c:pt idx="0">
                  <c:v>Agricultura</c:v>
                </c:pt>
                <c:pt idx="1">
                  <c:v>Industria</c:v>
                </c:pt>
                <c:pt idx="2">
                  <c:v>Construcción</c:v>
                </c:pt>
                <c:pt idx="3">
                  <c:v>Comercio</c:v>
                </c:pt>
                <c:pt idx="4">
                  <c:v>Hostelería</c:v>
                </c:pt>
                <c:pt idx="5">
                  <c:v>Resto de servicios</c:v>
                </c:pt>
              </c:strCache>
            </c:strRef>
          </c:cat>
          <c:val>
            <c:numRef>
              <c:f>Contratos1!$B$3:$G$3</c:f>
              <c:numCache>
                <c:formatCode>#,##0</c:formatCode>
                <c:ptCount val="6"/>
                <c:pt idx="0" formatCode="General">
                  <c:v>514</c:v>
                </c:pt>
                <c:pt idx="1">
                  <c:v>1189</c:v>
                </c:pt>
                <c:pt idx="2">
                  <c:v>1679</c:v>
                </c:pt>
                <c:pt idx="3">
                  <c:v>3701</c:v>
                </c:pt>
                <c:pt idx="4">
                  <c:v>9551</c:v>
                </c:pt>
                <c:pt idx="5">
                  <c:v>12122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FEB-405D-A5F2-1CC18477D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accent5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accent5">
                    <a:lumMod val="50000"/>
                  </a:schemeClr>
                </a:solidFill>
              </a:rPr>
              <a:t>%</a:t>
            </a:r>
            <a:r>
              <a:rPr lang="en-US" baseline="0">
                <a:solidFill>
                  <a:schemeClr val="accent5">
                    <a:lumMod val="50000"/>
                  </a:schemeClr>
                </a:solidFill>
              </a:rPr>
              <a:t> de Contratos en la Isla de Tenerife según estudios terminados -</a:t>
            </a:r>
            <a:r>
              <a:rPr lang="en-US">
                <a:solidFill>
                  <a:schemeClr val="accent5">
                    <a:lumMod val="50000"/>
                  </a:schemeClr>
                </a:solidFill>
              </a:rPr>
              <a:t> Enero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accent5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Contratos2!$A$3</c:f>
              <c:strCache>
                <c:ptCount val="1"/>
                <c:pt idx="0">
                  <c:v> Enero 2020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3EB-419B-8029-C06BA8622EB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3EB-419B-8029-C06BA8622EB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3EB-419B-8029-C06BA8622EB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3EB-419B-8029-C06BA8622EB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3EB-419B-8029-C06BA8622EB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3EB-419B-8029-C06BA8622EBC}"/>
              </c:ext>
            </c:extLst>
          </c:dPt>
          <c:dLbls>
            <c:dLbl>
              <c:idx val="0"/>
              <c:layout>
                <c:manualLayout>
                  <c:x val="4.6296304734672472E-3"/>
                  <c:y val="-4.944810299222207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EB-419B-8029-C06BA8622EBC}"/>
                </c:ext>
              </c:extLst>
            </c:dLbl>
            <c:dLbl>
              <c:idx val="4"/>
              <c:layout>
                <c:manualLayout>
                  <c:x val="-9.2592609469344528E-3"/>
                  <c:y val="-5.298011034880936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3EB-419B-8029-C06BA8622EBC}"/>
                </c:ext>
              </c:extLst>
            </c:dLbl>
            <c:dLbl>
              <c:idx val="5"/>
              <c:layout>
                <c:manualLayout>
                  <c:x val="-4.243778909515506E-17"/>
                  <c:y val="2.472405149611103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3EB-419B-8029-C06BA8622EBC}"/>
                </c:ext>
              </c:extLst>
            </c:dLbl>
            <c:spPr>
              <a:noFill/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Contratos2!$B$2:$G$2</c:f>
              <c:strCache>
                <c:ptCount val="6"/>
                <c:pt idx="0">
                  <c:v>Analfabetos</c:v>
                </c:pt>
                <c:pt idx="1">
                  <c:v>Educación primaria</c:v>
                </c:pt>
                <c:pt idx="2">
                  <c:v>Educación secundaria</c:v>
                </c:pt>
                <c:pt idx="3">
                  <c:v>Estudios universitarios</c:v>
                </c:pt>
                <c:pt idx="4">
                  <c:v>Formación profesional</c:v>
                </c:pt>
                <c:pt idx="5">
                  <c:v>Nivel de estudios desconocido</c:v>
                </c:pt>
              </c:strCache>
            </c:strRef>
          </c:cat>
          <c:val>
            <c:numRef>
              <c:f>Contratos2!$B$3:$G$3</c:f>
              <c:numCache>
                <c:formatCode>#,##0</c:formatCode>
                <c:ptCount val="6"/>
                <c:pt idx="0">
                  <c:v>1042</c:v>
                </c:pt>
                <c:pt idx="1">
                  <c:v>7120</c:v>
                </c:pt>
                <c:pt idx="2">
                  <c:v>17120</c:v>
                </c:pt>
                <c:pt idx="3">
                  <c:v>2444</c:v>
                </c:pt>
                <c:pt idx="4">
                  <c:v>1006</c:v>
                </c:pt>
                <c:pt idx="5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3EB-419B-8029-C06BA8622EB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accent5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accent5">
                    <a:lumMod val="50000"/>
                  </a:schemeClr>
                </a:solidFill>
              </a:rPr>
              <a:t>CONTRATOS</a:t>
            </a:r>
            <a:r>
              <a:rPr lang="en-US" baseline="0">
                <a:solidFill>
                  <a:schemeClr val="accent5">
                    <a:lumMod val="50000"/>
                  </a:schemeClr>
                </a:solidFill>
              </a:rPr>
              <a:t> SEGÚN OCUPACIONES</a:t>
            </a:r>
            <a:r>
              <a:rPr lang="en-US">
                <a:solidFill>
                  <a:schemeClr val="accent5">
                    <a:lumMod val="50000"/>
                  </a:schemeClr>
                </a:solidFill>
              </a:rPr>
              <a:t> Enero 2020</a:t>
            </a:r>
          </a:p>
        </c:rich>
      </c:tx>
      <c:layout>
        <c:manualLayout>
          <c:xMode val="edge"/>
          <c:yMode val="edge"/>
          <c:x val="2.2161552523558677E-2"/>
          <c:y val="2.1101217723029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accent5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Contratos3!$A$3</c:f>
              <c:strCache>
                <c:ptCount val="1"/>
                <c:pt idx="0">
                  <c:v> Enero 2020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F74-40DE-A263-25EC5E5A859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F74-40DE-A263-25EC5E5A859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F74-40DE-A263-25EC5E5A859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F74-40DE-A263-25EC5E5A859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EF74-40DE-A263-25EC5E5A859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EF74-40DE-A263-25EC5E5A859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EF74-40DE-A263-25EC5E5A859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EF74-40DE-A263-25EC5E5A859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EF74-40DE-A263-25EC5E5A8590}"/>
              </c:ext>
            </c:extLst>
          </c:dPt>
          <c:dLbls>
            <c:dLbl>
              <c:idx val="0"/>
              <c:layout>
                <c:manualLayout>
                  <c:x val="-1.2148820177372774E-2"/>
                  <c:y val="-2.6376522153786341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74-40DE-A263-25EC5E5A8590}"/>
                </c:ext>
              </c:extLst>
            </c:dLbl>
            <c:dLbl>
              <c:idx val="1"/>
              <c:layout>
                <c:manualLayout>
                  <c:x val="6.2768904249759408E-2"/>
                  <c:y val="1.582591329227179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74-40DE-A263-25EC5E5A8590}"/>
                </c:ext>
              </c:extLst>
            </c:dLbl>
            <c:dLbl>
              <c:idx val="2"/>
              <c:layout>
                <c:manualLayout>
                  <c:x val="1.8223230266059161E-2"/>
                  <c:y val="2.373886993840768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F74-40DE-A263-25EC5E5A8590}"/>
                </c:ext>
              </c:extLst>
            </c:dLbl>
            <c:dLbl>
              <c:idx val="3"/>
              <c:layout>
                <c:manualLayout>
                  <c:x val="0"/>
                  <c:y val="1.055060886151453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F74-40DE-A263-25EC5E5A8590}"/>
                </c:ext>
              </c:extLst>
            </c:dLbl>
            <c:dLbl>
              <c:idx val="4"/>
              <c:layout>
                <c:manualLayout>
                  <c:x val="7.4917724427132112E-2"/>
                  <c:y val="-2.373886993840770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F74-40DE-A263-25EC5E5A8590}"/>
                </c:ext>
              </c:extLst>
            </c:dLbl>
            <c:dLbl>
              <c:idx val="5"/>
              <c:layout>
                <c:manualLayout>
                  <c:x val="9.1116151330295811E-2"/>
                  <c:y val="1.055060886151434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F74-40DE-A263-25EC5E5A8590}"/>
                </c:ext>
              </c:extLst>
            </c:dLbl>
            <c:dLbl>
              <c:idx val="6"/>
              <c:layout>
                <c:manualLayout>
                  <c:x val="-2.8347247080536472E-2"/>
                  <c:y val="-1.055060886151453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F74-40DE-A263-25EC5E5A8590}"/>
                </c:ext>
              </c:extLst>
            </c:dLbl>
            <c:dLbl>
              <c:idx val="7"/>
              <c:layout>
                <c:manualLayout>
                  <c:x val="-1.0124016814477312E-2"/>
                  <c:y val="-1.58259132922718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F74-40DE-A263-25EC5E5A8590}"/>
                </c:ext>
              </c:extLst>
            </c:dLbl>
            <c:dLbl>
              <c:idx val="8"/>
              <c:layout>
                <c:manualLayout>
                  <c:x val="-1.6198426903163709E-2"/>
                  <c:y val="5.2753044307572682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F74-40DE-A263-25EC5E5A8590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Contratos3!$B$2:$J$2</c:f>
              <c:strCache>
                <c:ptCount val="9"/>
                <c:pt idx="0">
                  <c:v>Directores y gerentes</c:v>
                </c:pt>
                <c:pt idx="1">
                  <c:v>Técnicos y personal científicos e Intelectuales</c:v>
                </c:pt>
                <c:pt idx="2">
                  <c:v>Técnicos y personal de apoyo</c:v>
                </c:pt>
                <c:pt idx="3">
                  <c:v>Empleados Contables, Administrativos, y otros Empleados de Oficina</c:v>
                </c:pt>
                <c:pt idx="4">
                  <c:v>Trabajadores de los servicios de Restauración, Personales, Protección y Vendedores</c:v>
                </c:pt>
                <c:pt idx="5">
                  <c:v>Trabajadores agricultura y pesca</c:v>
                </c:pt>
                <c:pt idx="6">
                  <c:v>Trabajadores cualificados Artesanos y Trab. Cualificados de las Industrias Manufactureras y La Construcción </c:v>
                </c:pt>
                <c:pt idx="7">
                  <c:v>Operadores de maquinaria</c:v>
                </c:pt>
                <c:pt idx="8">
                  <c:v>Ocupaciones elementales</c:v>
                </c:pt>
              </c:strCache>
            </c:strRef>
          </c:cat>
          <c:val>
            <c:numRef>
              <c:f>Contratos3!$B$3:$J$3</c:f>
              <c:numCache>
                <c:formatCode>#,##0</c:formatCode>
                <c:ptCount val="9"/>
                <c:pt idx="0" formatCode="General">
                  <c:v>63</c:v>
                </c:pt>
                <c:pt idx="1">
                  <c:v>1936</c:v>
                </c:pt>
                <c:pt idx="2">
                  <c:v>1909</c:v>
                </c:pt>
                <c:pt idx="3">
                  <c:v>2580</c:v>
                </c:pt>
                <c:pt idx="4">
                  <c:v>10294</c:v>
                </c:pt>
                <c:pt idx="5" formatCode="General">
                  <c:v>76</c:v>
                </c:pt>
                <c:pt idx="6">
                  <c:v>1971</c:v>
                </c:pt>
                <c:pt idx="7">
                  <c:v>1117</c:v>
                </c:pt>
                <c:pt idx="8">
                  <c:v>8810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F74-40DE-A263-25EC5E5A8590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EvoluciónIPCProvinciaTFE!$B$4</c:f>
              <c:strCache>
                <c:ptCount val="1"/>
                <c:pt idx="0">
                  <c:v>Índice general</c:v>
                </c:pt>
              </c:strCache>
            </c:strRef>
          </c:tx>
          <c:spPr>
            <a:gradFill flip="none" rotWithShape="1">
              <a:gsLst>
                <a:gs pos="0">
                  <a:schemeClr val="accent2">
                    <a:lumMod val="40000"/>
                    <a:lumOff val="60000"/>
                    <a:alpha val="40000"/>
                  </a:schemeClr>
                </a:gs>
                <a:gs pos="46000">
                  <a:schemeClr val="accent2">
                    <a:lumMod val="95000"/>
                    <a:lumOff val="5000"/>
                  </a:schemeClr>
                </a:gs>
                <a:gs pos="100000">
                  <a:schemeClr val="accent2">
                    <a:lumMod val="60000"/>
                  </a:schemeClr>
                </a:gs>
              </a:gsLst>
              <a:path path="circle">
                <a:fillToRect t="100000" r="100000"/>
              </a:path>
              <a:tileRect l="-100000" b="-100000"/>
            </a:gradFill>
            <a:ln>
              <a:noFill/>
            </a:ln>
            <a:effectLst/>
          </c:spPr>
          <c:invertIfNegative val="0"/>
          <c:cat>
            <c:strRef>
              <c:f>EvoluciónIPCProvinciaTFE!$A$5:$A$17</c:f>
              <c:strCache>
                <c:ptCount val="13"/>
                <c:pt idx="0">
                  <c:v>    2020/01</c:v>
                </c:pt>
                <c:pt idx="1">
                  <c:v>    2019/12</c:v>
                </c:pt>
                <c:pt idx="2">
                  <c:v>    2019/11</c:v>
                </c:pt>
                <c:pt idx="3">
                  <c:v>    2019/10</c:v>
                </c:pt>
                <c:pt idx="4">
                  <c:v>    2019/09</c:v>
                </c:pt>
                <c:pt idx="5">
                  <c:v>    2019/08</c:v>
                </c:pt>
                <c:pt idx="6">
                  <c:v>    2019/07</c:v>
                </c:pt>
                <c:pt idx="7">
                  <c:v>    2019/06</c:v>
                </c:pt>
                <c:pt idx="8">
                  <c:v>    2019/05</c:v>
                </c:pt>
                <c:pt idx="9">
                  <c:v>    2019/04</c:v>
                </c:pt>
                <c:pt idx="10">
                  <c:v>    2019/03</c:v>
                </c:pt>
                <c:pt idx="11">
                  <c:v>    2019/02</c:v>
                </c:pt>
                <c:pt idx="12">
                  <c:v>    2019/01</c:v>
                </c:pt>
              </c:strCache>
            </c:strRef>
          </c:cat>
          <c:val>
            <c:numRef>
              <c:f>EvoluciónIPCProvinciaTFE!$B$5:$B$17</c:f>
              <c:numCache>
                <c:formatCode>#,##0.000</c:formatCode>
                <c:ptCount val="13"/>
                <c:pt idx="0">
                  <c:v>104.327</c:v>
                </c:pt>
                <c:pt idx="1">
                  <c:v>105.087</c:v>
                </c:pt>
                <c:pt idx="2">
                  <c:v>104.90900000000001</c:v>
                </c:pt>
                <c:pt idx="3">
                  <c:v>104.681</c:v>
                </c:pt>
                <c:pt idx="4">
                  <c:v>103.861</c:v>
                </c:pt>
                <c:pt idx="5">
                  <c:v>103.565</c:v>
                </c:pt>
                <c:pt idx="6">
                  <c:v>103.80500000000001</c:v>
                </c:pt>
                <c:pt idx="7">
                  <c:v>104.483</c:v>
                </c:pt>
                <c:pt idx="8">
                  <c:v>104.56399999999999</c:v>
                </c:pt>
                <c:pt idx="9">
                  <c:v>104.489</c:v>
                </c:pt>
                <c:pt idx="10">
                  <c:v>103.502</c:v>
                </c:pt>
                <c:pt idx="11">
                  <c:v>103.039</c:v>
                </c:pt>
                <c:pt idx="12">
                  <c:v>102.991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19-4304-A9DD-B19B86C233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42573576"/>
        <c:axId val="342575536"/>
      </c:barChart>
      <c:catAx>
        <c:axId val="3425735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2575536"/>
        <c:crosses val="autoZero"/>
        <c:auto val="1"/>
        <c:lblAlgn val="ctr"/>
        <c:lblOffset val="100"/>
        <c:noMultiLvlLbl val="0"/>
      </c:catAx>
      <c:valAx>
        <c:axId val="34257553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2573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2CAF-4A23-B697-5CDB5F4317A4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2CAF-4A23-B697-5CDB5F4317A4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2CAF-4A23-B697-5CDB5F4317A4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2CAF-4A23-B697-5CDB5F4317A4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2CAF-4A23-B697-5CDB5F4317A4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2CAF-4A23-B697-5CDB5F4317A4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2CAF-4A23-B697-5CDB5F4317A4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2CAF-4A23-B697-5CDB5F4317A4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2CAF-4A23-B697-5CDB5F4317A4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4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4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2CAF-4A23-B697-5CDB5F4317A4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5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5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5-2CAF-4A23-B697-5CDB5F4317A4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6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6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7-2CAF-4A23-B697-5CDB5F4317A4}"/>
              </c:ext>
            </c:extLst>
          </c:dPt>
          <c:dPt>
            <c:idx val="12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80000"/>
                      <a:lumOff val="2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80000"/>
                      <a:lumOff val="2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9-2CAF-4A23-B697-5CDB5F4317A4}"/>
              </c:ext>
            </c:extLst>
          </c:dPt>
          <c:dPt>
            <c:idx val="13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80000"/>
                      <a:lumOff val="2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80000"/>
                      <a:lumOff val="2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B-2CAF-4A23-B697-5CDB5F4317A4}"/>
              </c:ext>
            </c:extLst>
          </c:dPt>
          <c:dPt>
            <c:idx val="14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lumOff val="2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80000"/>
                      <a:lumOff val="2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80000"/>
                      <a:lumOff val="2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D-2CAF-4A23-B697-5CDB5F4317A4}"/>
              </c:ext>
            </c:extLst>
          </c:dPt>
          <c:dPt>
            <c:idx val="15"/>
            <c:bubble3D val="0"/>
            <c:spPr>
              <a:gradFill rotWithShape="1">
                <a:gsLst>
                  <a:gs pos="0">
                    <a:schemeClr val="accent4">
                      <a:lumMod val="80000"/>
                      <a:lumOff val="20000"/>
                      <a:shade val="51000"/>
                      <a:satMod val="130000"/>
                    </a:schemeClr>
                  </a:gs>
                  <a:gs pos="80000">
                    <a:schemeClr val="accent4">
                      <a:lumMod val="80000"/>
                      <a:lumOff val="20000"/>
                      <a:shade val="93000"/>
                      <a:satMod val="130000"/>
                    </a:schemeClr>
                  </a:gs>
                  <a:gs pos="100000">
                    <a:schemeClr val="accent4">
                      <a:lumMod val="80000"/>
                      <a:lumOff val="2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F-2CAF-4A23-B697-5CDB5F4317A4}"/>
              </c:ext>
            </c:extLst>
          </c:dPt>
          <c:dPt>
            <c:idx val="16"/>
            <c:bubble3D val="0"/>
            <c:spPr>
              <a:gradFill rotWithShape="1">
                <a:gsLst>
                  <a:gs pos="0">
                    <a:schemeClr val="accent5">
                      <a:lumMod val="80000"/>
                      <a:lumOff val="20000"/>
                      <a:shade val="51000"/>
                      <a:satMod val="130000"/>
                    </a:schemeClr>
                  </a:gs>
                  <a:gs pos="80000">
                    <a:schemeClr val="accent5">
                      <a:lumMod val="80000"/>
                      <a:lumOff val="20000"/>
                      <a:shade val="93000"/>
                      <a:satMod val="130000"/>
                    </a:schemeClr>
                  </a:gs>
                  <a:gs pos="100000">
                    <a:schemeClr val="accent5">
                      <a:lumMod val="80000"/>
                      <a:lumOff val="2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1-2CAF-4A23-B697-5CDB5F4317A4}"/>
              </c:ext>
            </c:extLst>
          </c:dPt>
          <c:dPt>
            <c:idx val="17"/>
            <c:bubble3D val="0"/>
            <c:spPr>
              <a:gradFill rotWithShape="1">
                <a:gsLst>
                  <a:gs pos="0">
                    <a:schemeClr val="accent6">
                      <a:lumMod val="80000"/>
                      <a:lumOff val="20000"/>
                      <a:shade val="51000"/>
                      <a:satMod val="130000"/>
                    </a:schemeClr>
                  </a:gs>
                  <a:gs pos="80000">
                    <a:schemeClr val="accent6">
                      <a:lumMod val="80000"/>
                      <a:lumOff val="20000"/>
                      <a:shade val="93000"/>
                      <a:satMod val="130000"/>
                    </a:schemeClr>
                  </a:gs>
                  <a:gs pos="100000">
                    <a:schemeClr val="accent6">
                      <a:lumMod val="80000"/>
                      <a:lumOff val="2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3-2CAF-4A23-B697-5CDB5F4317A4}"/>
              </c:ext>
            </c:extLst>
          </c:dPt>
          <c:dPt>
            <c:idx val="18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8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8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5-2CAF-4A23-B697-5CDB5F4317A4}"/>
              </c:ext>
            </c:extLst>
          </c:dPt>
          <c:dPt>
            <c:idx val="19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8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8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7-2CAF-4A23-B697-5CDB5F4317A4}"/>
              </c:ext>
            </c:extLst>
          </c:dPt>
          <c:dPt>
            <c:idx val="20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8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8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9-2CAF-4A23-B697-5CDB5F4317A4}"/>
              </c:ext>
            </c:extLst>
          </c:dPt>
          <c:dPt>
            <c:idx val="21"/>
            <c:bubble3D val="0"/>
            <c:spPr>
              <a:gradFill rotWithShape="1">
                <a:gsLst>
                  <a:gs pos="0">
                    <a:schemeClr val="accent4">
                      <a:lumMod val="80000"/>
                      <a:shade val="51000"/>
                      <a:satMod val="130000"/>
                    </a:schemeClr>
                  </a:gs>
                  <a:gs pos="80000">
                    <a:schemeClr val="accent4">
                      <a:lumMod val="80000"/>
                      <a:shade val="93000"/>
                      <a:satMod val="130000"/>
                    </a:schemeClr>
                  </a:gs>
                  <a:gs pos="100000">
                    <a:schemeClr val="accent4">
                      <a:lumMod val="8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B-2CAF-4A23-B697-5CDB5F4317A4}"/>
              </c:ext>
            </c:extLst>
          </c:dPt>
          <c:dPt>
            <c:idx val="22"/>
            <c:bubble3D val="0"/>
            <c:spPr>
              <a:gradFill rotWithShape="1">
                <a:gsLst>
                  <a:gs pos="0">
                    <a:schemeClr val="accent5">
                      <a:lumMod val="80000"/>
                      <a:shade val="51000"/>
                      <a:satMod val="130000"/>
                    </a:schemeClr>
                  </a:gs>
                  <a:gs pos="80000">
                    <a:schemeClr val="accent5">
                      <a:lumMod val="80000"/>
                      <a:shade val="93000"/>
                      <a:satMod val="130000"/>
                    </a:schemeClr>
                  </a:gs>
                  <a:gs pos="100000">
                    <a:schemeClr val="accent5">
                      <a:lumMod val="8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D-2CAF-4A23-B697-5CDB5F4317A4}"/>
              </c:ext>
            </c:extLst>
          </c:dPt>
          <c:dPt>
            <c:idx val="23"/>
            <c:bubble3D val="0"/>
            <c:spPr>
              <a:gradFill rotWithShape="1">
                <a:gsLst>
                  <a:gs pos="0">
                    <a:schemeClr val="accent6">
                      <a:lumMod val="80000"/>
                      <a:shade val="51000"/>
                      <a:satMod val="130000"/>
                    </a:schemeClr>
                  </a:gs>
                  <a:gs pos="80000">
                    <a:schemeClr val="accent6">
                      <a:lumMod val="80000"/>
                      <a:shade val="93000"/>
                      <a:satMod val="130000"/>
                    </a:schemeClr>
                  </a:gs>
                  <a:gs pos="100000">
                    <a:schemeClr val="accent6">
                      <a:lumMod val="8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F-2CAF-4A23-B697-5CDB5F4317A4}"/>
              </c:ext>
            </c:extLst>
          </c:dPt>
          <c:dPt>
            <c:idx val="24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lumOff val="4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lumOff val="4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lumOff val="4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31-2CAF-4A23-B697-5CDB5F4317A4}"/>
              </c:ext>
            </c:extLst>
          </c:dPt>
          <c:dPt>
            <c:idx val="25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lumOff val="4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lumOff val="4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lumOff val="4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33-2CAF-4A23-B697-5CDB5F4317A4}"/>
              </c:ext>
            </c:extLst>
          </c:dPt>
          <c:dPt>
            <c:idx val="26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lumOff val="4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60000"/>
                      <a:lumOff val="4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60000"/>
                      <a:lumOff val="4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35-2CAF-4A23-B697-5CDB5F4317A4}"/>
              </c:ext>
            </c:extLst>
          </c:dPt>
          <c:dPt>
            <c:idx val="27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lumOff val="40000"/>
                      <a:shade val="51000"/>
                      <a:satMod val="130000"/>
                    </a:schemeClr>
                  </a:gs>
                  <a:gs pos="80000">
                    <a:schemeClr val="accent4">
                      <a:lumMod val="60000"/>
                      <a:lumOff val="40000"/>
                      <a:shade val="93000"/>
                      <a:satMod val="130000"/>
                    </a:schemeClr>
                  </a:gs>
                  <a:gs pos="100000">
                    <a:schemeClr val="accent4">
                      <a:lumMod val="60000"/>
                      <a:lumOff val="4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37-2CAF-4A23-B697-5CDB5F4317A4}"/>
              </c:ext>
            </c:extLst>
          </c:dPt>
          <c:dPt>
            <c:idx val="28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lumOff val="40000"/>
                      <a:shade val="51000"/>
                      <a:satMod val="130000"/>
                    </a:schemeClr>
                  </a:gs>
                  <a:gs pos="80000">
                    <a:schemeClr val="accent5">
                      <a:lumMod val="60000"/>
                      <a:lumOff val="40000"/>
                      <a:shade val="93000"/>
                      <a:satMod val="130000"/>
                    </a:schemeClr>
                  </a:gs>
                  <a:gs pos="100000">
                    <a:schemeClr val="accent5">
                      <a:lumMod val="60000"/>
                      <a:lumOff val="4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39-2CAF-4A23-B697-5CDB5F4317A4}"/>
              </c:ext>
            </c:extLst>
          </c:dPt>
          <c:dPt>
            <c:idx val="29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lumOff val="40000"/>
                      <a:shade val="51000"/>
                      <a:satMod val="130000"/>
                    </a:schemeClr>
                  </a:gs>
                  <a:gs pos="80000">
                    <a:schemeClr val="accent6">
                      <a:lumMod val="60000"/>
                      <a:lumOff val="40000"/>
                      <a:shade val="93000"/>
                      <a:satMod val="130000"/>
                    </a:schemeClr>
                  </a:gs>
                  <a:gs pos="100000">
                    <a:schemeClr val="accent6">
                      <a:lumMod val="60000"/>
                      <a:lumOff val="4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3B-2CAF-4A23-B697-5CDB5F4317A4}"/>
              </c:ext>
            </c:extLst>
          </c:dPt>
          <c:dPt>
            <c:idx val="30"/>
            <c:bubble3D val="0"/>
            <c:spPr>
              <a:gradFill rotWithShape="1">
                <a:gsLst>
                  <a:gs pos="0">
                    <a:schemeClr val="accent1">
                      <a:lumMod val="5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5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5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3D-2CAF-4A23-B697-5CDB5F4317A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AfiliadosSSMunicipios!$A$5:$A$35</c:f>
              <c:strCache>
                <c:ptCount val="31"/>
                <c:pt idx="0">
                  <c:v>     Adeje</c:v>
                </c:pt>
                <c:pt idx="1">
                  <c:v>     Arafo</c:v>
                </c:pt>
                <c:pt idx="2">
                  <c:v>     Arico</c:v>
                </c:pt>
                <c:pt idx="3">
                  <c:v>     Arona</c:v>
                </c:pt>
                <c:pt idx="4">
                  <c:v>     Buenavista del Norte</c:v>
                </c:pt>
                <c:pt idx="5">
                  <c:v>     Candelaria</c:v>
                </c:pt>
                <c:pt idx="6">
                  <c:v>     Fasnia</c:v>
                </c:pt>
                <c:pt idx="7">
                  <c:v>     Garachico</c:v>
                </c:pt>
                <c:pt idx="8">
                  <c:v>     Granadilla de Abona</c:v>
                </c:pt>
                <c:pt idx="9">
                  <c:v>     Guancha (La)</c:v>
                </c:pt>
                <c:pt idx="10">
                  <c:v>     Guía de Isora</c:v>
                </c:pt>
                <c:pt idx="11">
                  <c:v>     Güimar</c:v>
                </c:pt>
                <c:pt idx="12">
                  <c:v>     Icod de Los Vinos</c:v>
                </c:pt>
                <c:pt idx="13">
                  <c:v>     Laguna (La)</c:v>
                </c:pt>
                <c:pt idx="14">
                  <c:v>     Matanza de Acentejo (La)</c:v>
                </c:pt>
                <c:pt idx="15">
                  <c:v>     Orotava (La)</c:v>
                </c:pt>
                <c:pt idx="16">
                  <c:v>     Puerto de La Cruz</c:v>
                </c:pt>
                <c:pt idx="17">
                  <c:v>     Realejos (Los)</c:v>
                </c:pt>
                <c:pt idx="18">
                  <c:v>     Rosario (El)</c:v>
                </c:pt>
                <c:pt idx="19">
                  <c:v>     San Juan de La Rambla</c:v>
                </c:pt>
                <c:pt idx="20">
                  <c:v>     San Miguel</c:v>
                </c:pt>
                <c:pt idx="21">
                  <c:v>     Santa Cruz de Tenerife</c:v>
                </c:pt>
                <c:pt idx="22">
                  <c:v>     Santa Úrsula</c:v>
                </c:pt>
                <c:pt idx="23">
                  <c:v>     Santiago del Teide</c:v>
                </c:pt>
                <c:pt idx="24">
                  <c:v>     Sauzal (El)</c:v>
                </c:pt>
                <c:pt idx="25">
                  <c:v>     Silos (Los)</c:v>
                </c:pt>
                <c:pt idx="26">
                  <c:v>     Tacoronte</c:v>
                </c:pt>
                <c:pt idx="27">
                  <c:v>     Tanque (El)</c:v>
                </c:pt>
                <c:pt idx="28">
                  <c:v>     Tegueste</c:v>
                </c:pt>
                <c:pt idx="29">
                  <c:v>     Victoria de Acentejo (La)</c:v>
                </c:pt>
                <c:pt idx="30">
                  <c:v>     Vilaflor</c:v>
                </c:pt>
              </c:strCache>
            </c:strRef>
          </c:cat>
          <c:val>
            <c:numRef>
              <c:f>AfiliadosSSMunicipios!$B$5:$B$35</c:f>
              <c:numCache>
                <c:formatCode>#,##0</c:formatCode>
                <c:ptCount val="31"/>
                <c:pt idx="0">
                  <c:v>19953</c:v>
                </c:pt>
                <c:pt idx="1">
                  <c:v>2159</c:v>
                </c:pt>
                <c:pt idx="2">
                  <c:v>3055</c:v>
                </c:pt>
                <c:pt idx="3">
                  <c:v>33109</c:v>
                </c:pt>
                <c:pt idx="4">
                  <c:v>1690</c:v>
                </c:pt>
                <c:pt idx="5">
                  <c:v>10928</c:v>
                </c:pt>
                <c:pt idx="6">
                  <c:v>1010</c:v>
                </c:pt>
                <c:pt idx="7">
                  <c:v>1644</c:v>
                </c:pt>
                <c:pt idx="8">
                  <c:v>20847</c:v>
                </c:pt>
                <c:pt idx="9">
                  <c:v>2005</c:v>
                </c:pt>
                <c:pt idx="10">
                  <c:v>8609</c:v>
                </c:pt>
                <c:pt idx="11">
                  <c:v>7691</c:v>
                </c:pt>
                <c:pt idx="12">
                  <c:v>7956</c:v>
                </c:pt>
                <c:pt idx="13">
                  <c:v>60028</c:v>
                </c:pt>
                <c:pt idx="14">
                  <c:v>3427</c:v>
                </c:pt>
                <c:pt idx="15">
                  <c:v>15664</c:v>
                </c:pt>
                <c:pt idx="16">
                  <c:v>9690</c:v>
                </c:pt>
                <c:pt idx="17">
                  <c:v>14002</c:v>
                </c:pt>
                <c:pt idx="18">
                  <c:v>7025</c:v>
                </c:pt>
                <c:pt idx="19">
                  <c:v>1787</c:v>
                </c:pt>
                <c:pt idx="20">
                  <c:v>8715</c:v>
                </c:pt>
                <c:pt idx="21">
                  <c:v>74047</c:v>
                </c:pt>
                <c:pt idx="22">
                  <c:v>5634</c:v>
                </c:pt>
                <c:pt idx="23">
                  <c:v>3941</c:v>
                </c:pt>
                <c:pt idx="24">
                  <c:v>3430</c:v>
                </c:pt>
                <c:pt idx="25">
                  <c:v>1598</c:v>
                </c:pt>
                <c:pt idx="26">
                  <c:v>8837</c:v>
                </c:pt>
                <c:pt idx="27" formatCode="General">
                  <c:v>980</c:v>
                </c:pt>
                <c:pt idx="28">
                  <c:v>4635</c:v>
                </c:pt>
                <c:pt idx="29">
                  <c:v>3285</c:v>
                </c:pt>
                <c:pt idx="30" formatCode="General">
                  <c:v>690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E-2CAF-4A23-B697-5CDB5F4317A4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accent2">
                    <a:lumMod val="75000"/>
                  </a:schemeClr>
                </a:solidFill>
              </a:defRPr>
            </a:pPr>
            <a:r>
              <a:rPr lang="es-ES">
                <a:solidFill>
                  <a:schemeClr val="accent2">
                    <a:lumMod val="75000"/>
                  </a:schemeClr>
                </a:solidFill>
              </a:rPr>
              <a:t>Variación Mensual</a:t>
            </a:r>
            <a:r>
              <a:rPr lang="es-ES" baseline="0">
                <a:solidFill>
                  <a:schemeClr val="accent2">
                    <a:lumMod val="75000"/>
                  </a:schemeClr>
                </a:solidFill>
              </a:rPr>
              <a:t> de las pernoctaciones por años</a:t>
            </a:r>
            <a:endParaRPr lang="es-ES">
              <a:solidFill>
                <a:schemeClr val="accent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2842370731055867"/>
          <c:y val="3.700169831712219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EvoluciónTurismo!$E$3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strRef>
              <c:f>EvoluciónTurismo!$A$4:$A$12</c:f>
              <c:strCache>
                <c:ptCount val="9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EvoluciónTurismo!$E$4:$E$12</c:f>
              <c:numCache>
                <c:formatCode>#,##0_);\(#,##0\)</c:formatCode>
                <c:ptCount val="9"/>
                <c:pt idx="0">
                  <c:v>3674434</c:v>
                </c:pt>
                <c:pt idx="1">
                  <c:v>3371575</c:v>
                </c:pt>
                <c:pt idx="2">
                  <c:v>3627801</c:v>
                </c:pt>
                <c:pt idx="3">
                  <c:v>3451288</c:v>
                </c:pt>
                <c:pt idx="4">
                  <c:v>3271306</c:v>
                </c:pt>
                <c:pt idx="5">
                  <c:v>3559936</c:v>
                </c:pt>
                <c:pt idx="6">
                  <c:v>4036461</c:v>
                </c:pt>
                <c:pt idx="7">
                  <c:v>4263597</c:v>
                </c:pt>
                <c:pt idx="8">
                  <c:v>3489406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75-4E48-8587-D5208B6FA6E4}"/>
            </c:ext>
          </c:extLst>
        </c:ser>
        <c:ser>
          <c:idx val="1"/>
          <c:order val="1"/>
          <c:tx>
            <c:strRef>
              <c:f>EvoluciónTurismo!$F$3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EvoluciónTurismo!$A$4:$A$12</c:f>
              <c:strCache>
                <c:ptCount val="9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EvoluciónTurismo!$F$4:$F$12</c:f>
              <c:numCache>
                <c:formatCode>#,##0_);\(#,##0\)</c:formatCode>
                <c:ptCount val="9"/>
                <c:pt idx="0">
                  <c:v>3671749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75-4E48-8587-D5208B6FA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1663416"/>
        <c:axId val="341663800"/>
      </c:barChart>
      <c:catAx>
        <c:axId val="341663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41663800"/>
        <c:crosses val="autoZero"/>
        <c:auto val="1"/>
        <c:lblAlgn val="ctr"/>
        <c:lblOffset val="100"/>
        <c:noMultiLvlLbl val="0"/>
      </c:catAx>
      <c:valAx>
        <c:axId val="341663800"/>
        <c:scaling>
          <c:orientation val="minMax"/>
        </c:scaling>
        <c:delete val="0"/>
        <c:axPos val="l"/>
        <c:majorGridlines>
          <c:spPr>
            <a:ln>
              <a:solidFill>
                <a:schemeClr val="accent2">
                  <a:lumMod val="50000"/>
                </a:schemeClr>
              </a:solidFill>
            </a:ln>
          </c:spPr>
        </c:majorGridlines>
        <c:numFmt formatCode="#,##0_);\(#,##0\)" sourceLinked="1"/>
        <c:majorTickMark val="out"/>
        <c:minorTickMark val="none"/>
        <c:tickLblPos val="nextTo"/>
        <c:crossAx val="3416634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Evolución Anual Total</a:t>
            </a:r>
            <a:r>
              <a:rPr lang="en-US" baseline="0"/>
              <a:t> Parados </a:t>
            </a:r>
            <a:r>
              <a:rPr lang="en-US" sz="1600"/>
              <a:t>(</a:t>
            </a:r>
            <a:r>
              <a:rPr lang="en-US" sz="1050"/>
              <a:t>a Enero de cada año</a:t>
            </a:r>
            <a:r>
              <a:rPr lang="en-US" sz="1600"/>
              <a:t>)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Paro1!$N$5</c:f>
              <c:strCache>
                <c:ptCount val="1"/>
                <c:pt idx="0">
                  <c:v>Total parados</c:v>
                </c:pt>
              </c:strCache>
            </c:strRef>
          </c:tx>
          <c:spPr>
            <a:gradFill>
              <a:gsLst>
                <a:gs pos="0">
                  <a:schemeClr val="accent4">
                    <a:lumMod val="0"/>
                    <a:lumOff val="100000"/>
                  </a:schemeClr>
                </a:gs>
                <a:gs pos="35000">
                  <a:schemeClr val="accent4">
                    <a:lumMod val="0"/>
                    <a:lumOff val="100000"/>
                  </a:schemeClr>
                </a:gs>
                <a:gs pos="100000">
                  <a:schemeClr val="accent5">
                    <a:lumMod val="75000"/>
                  </a:schemeClr>
                </a:gs>
              </a:gsLst>
              <a:path path="circle">
                <a:fillToRect t="100000" r="100000"/>
              </a:path>
            </a:gradFill>
            <a:ln>
              <a:noFill/>
            </a:ln>
          </c:spPr>
          <c:invertIfNegative val="0"/>
          <c:cat>
            <c:numRef>
              <c:f>Paro1!$I$6:$I$17</c:f>
              <c:numCache>
                <c:formatCode>mmm\-yy</c:formatCode>
                <c:ptCount val="12"/>
                <c:pt idx="0">
                  <c:v>39814</c:v>
                </c:pt>
                <c:pt idx="1">
                  <c:v>40179</c:v>
                </c:pt>
                <c:pt idx="2">
                  <c:v>40544</c:v>
                </c:pt>
                <c:pt idx="3">
                  <c:v>40909</c:v>
                </c:pt>
                <c:pt idx="4">
                  <c:v>41275</c:v>
                </c:pt>
                <c:pt idx="5">
                  <c:v>41640</c:v>
                </c:pt>
                <c:pt idx="6">
                  <c:v>42005</c:v>
                </c:pt>
                <c:pt idx="7">
                  <c:v>42370</c:v>
                </c:pt>
                <c:pt idx="8">
                  <c:v>42736</c:v>
                </c:pt>
                <c:pt idx="9">
                  <c:v>43101</c:v>
                </c:pt>
                <c:pt idx="10">
                  <c:v>43466</c:v>
                </c:pt>
                <c:pt idx="11">
                  <c:v>43831</c:v>
                </c:pt>
              </c:numCache>
            </c:numRef>
          </c:cat>
          <c:val>
            <c:numRef>
              <c:f>Paro1!$N$6:$N$17</c:f>
              <c:numCache>
                <c:formatCode>#,##0</c:formatCode>
                <c:ptCount val="12"/>
                <c:pt idx="0">
                  <c:v>86359</c:v>
                </c:pt>
                <c:pt idx="1">
                  <c:v>103559</c:v>
                </c:pt>
                <c:pt idx="2">
                  <c:v>106719</c:v>
                </c:pt>
                <c:pt idx="3">
                  <c:v>114590</c:v>
                </c:pt>
                <c:pt idx="4">
                  <c:v>120496</c:v>
                </c:pt>
                <c:pt idx="5">
                  <c:v>114931</c:v>
                </c:pt>
                <c:pt idx="6">
                  <c:v>108373</c:v>
                </c:pt>
                <c:pt idx="7">
                  <c:v>103149</c:v>
                </c:pt>
                <c:pt idx="8">
                  <c:v>97951</c:v>
                </c:pt>
                <c:pt idx="9">
                  <c:v>92050</c:v>
                </c:pt>
                <c:pt idx="10">
                  <c:v>89783</c:v>
                </c:pt>
                <c:pt idx="11">
                  <c:v>91389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23-4A6B-ADD4-6C18F5588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1780272"/>
        <c:axId val="341780656"/>
      </c:barChart>
      <c:dateAx>
        <c:axId val="34178027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crossAx val="341780656"/>
        <c:crosses val="autoZero"/>
        <c:auto val="1"/>
        <c:lblOffset val="100"/>
        <c:baseTimeUnit val="years"/>
      </c:dateAx>
      <c:valAx>
        <c:axId val="34178065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417802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accent5">
                    <a:lumMod val="50000"/>
                  </a:schemeClr>
                </a:solidFill>
              </a:rPr>
              <a:t>Evolución Mensual del</a:t>
            </a:r>
            <a:r>
              <a:rPr lang="en-US" baseline="0">
                <a:solidFill>
                  <a:schemeClr val="accent5">
                    <a:lumMod val="50000"/>
                  </a:schemeClr>
                </a:solidFill>
              </a:rPr>
              <a:t> paro en la isla de tenerife</a:t>
            </a:r>
            <a:endParaRPr lang="en-US">
              <a:solidFill>
                <a:schemeClr val="accent5">
                  <a:lumMod val="50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Paro1!$F$5</c:f>
              <c:strCache>
                <c:ptCount val="1"/>
                <c:pt idx="0">
                  <c:v>total</c:v>
                </c:pt>
              </c:strCache>
            </c:strRef>
          </c:tx>
          <c:spPr>
            <a:gradFill flip="none" rotWithShape="1">
              <a:gsLst>
                <a:gs pos="0">
                  <a:schemeClr val="accent4">
                    <a:lumMod val="0"/>
                    <a:lumOff val="100000"/>
                  </a:schemeClr>
                </a:gs>
                <a:gs pos="35000">
                  <a:schemeClr val="accent4">
                    <a:lumMod val="0"/>
                    <a:lumOff val="100000"/>
                  </a:schemeClr>
                </a:gs>
                <a:gs pos="100000">
                  <a:schemeClr val="accent4">
                    <a:lumMod val="100000"/>
                  </a:schemeClr>
                </a:gs>
              </a:gsLst>
              <a:path path="circle">
                <a:fillToRect t="100000" r="100000"/>
              </a:path>
              <a:tileRect l="-100000" b="-100000"/>
            </a:gradFill>
            <a:ln>
              <a:noFill/>
            </a:ln>
            <a:effectLst/>
          </c:spPr>
          <c:invertIfNegative val="0"/>
          <c:cat>
            <c:numRef>
              <c:f>Paro1!$A$6:$A$7</c:f>
              <c:numCache>
                <c:formatCode>mmm\-yy</c:formatCode>
                <c:ptCount val="2"/>
                <c:pt idx="0">
                  <c:v>43831</c:v>
                </c:pt>
              </c:numCache>
            </c:numRef>
          </c:cat>
          <c:val>
            <c:numRef>
              <c:f>Paro1!$F$6:$F$7</c:f>
              <c:numCache>
                <c:formatCode>#,##0</c:formatCode>
                <c:ptCount val="2"/>
                <c:pt idx="0">
                  <c:v>91389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E3-4191-91DF-E05589CDE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6"/>
        <c:overlap val="-58"/>
        <c:axId val="341773224"/>
        <c:axId val="342426432"/>
      </c:barChart>
      <c:dateAx>
        <c:axId val="341773224"/>
        <c:scaling>
          <c:orientation val="maxMin"/>
        </c:scaling>
        <c:delete val="0"/>
        <c:axPos val="l"/>
        <c:numFmt formatCode="mmm\-yy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>
                <a:lumMod val="15000"/>
                <a:lumOff val="8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2426432"/>
        <c:crosses val="autoZero"/>
        <c:auto val="1"/>
        <c:lblOffset val="100"/>
        <c:baseTimeUnit val="months"/>
      </c:dateAx>
      <c:valAx>
        <c:axId val="342426432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99000">
                    <a:schemeClr val="tx1">
                      <a:lumMod val="25000"/>
                      <a:lumOff val="75000"/>
                    </a:schemeClr>
                  </a:gs>
                  <a:gs pos="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1773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Comparativa Interanual Paro por Municipios 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Paro2!$I$2</c:f>
              <c:strCache>
                <c:ptCount val="1"/>
                <c:pt idx="0">
                  <c:v>Total 2019</c:v>
                </c:pt>
              </c:strCache>
            </c:strRef>
          </c:tx>
          <c:invertIfNegative val="0"/>
          <c:cat>
            <c:strRef>
              <c:f>Paro2!$A$3:$A$33</c:f>
              <c:strCache>
                <c:ptCount val="31"/>
                <c:pt idx="0">
                  <c:v>Adeje</c:v>
                </c:pt>
                <c:pt idx="1">
                  <c:v>Arafo</c:v>
                </c:pt>
                <c:pt idx="2">
                  <c:v>Arico</c:v>
                </c:pt>
                <c:pt idx="3">
                  <c:v>Arona</c:v>
                </c:pt>
                <c:pt idx="4">
                  <c:v>Buenavista del Norte</c:v>
                </c:pt>
                <c:pt idx="5">
                  <c:v>Candelaria</c:v>
                </c:pt>
                <c:pt idx="6">
                  <c:v>Fasnia</c:v>
                </c:pt>
                <c:pt idx="7">
                  <c:v>Garachico</c:v>
                </c:pt>
                <c:pt idx="8">
                  <c:v>Granadilla de Abona</c:v>
                </c:pt>
                <c:pt idx="9">
                  <c:v>La Guancha</c:v>
                </c:pt>
                <c:pt idx="10">
                  <c:v>Guía de Isora</c:v>
                </c:pt>
                <c:pt idx="11">
                  <c:v>Güímar</c:v>
                </c:pt>
                <c:pt idx="12">
                  <c:v>Icod de los Vinos</c:v>
                </c:pt>
                <c:pt idx="13">
                  <c:v>San Cristóbal de La Laguna</c:v>
                </c:pt>
                <c:pt idx="14">
                  <c:v>La Matanza de Acentejo</c:v>
                </c:pt>
                <c:pt idx="15">
                  <c:v>La Orotava</c:v>
                </c:pt>
                <c:pt idx="16">
                  <c:v>Puerto de la Cruz</c:v>
                </c:pt>
                <c:pt idx="17">
                  <c:v>Los Realejos</c:v>
                </c:pt>
                <c:pt idx="18">
                  <c:v>El Rosario</c:v>
                </c:pt>
                <c:pt idx="19">
                  <c:v>San Juan de la Rambla</c:v>
                </c:pt>
                <c:pt idx="20">
                  <c:v>San Miguel de Abona</c:v>
                </c:pt>
                <c:pt idx="21">
                  <c:v>Santa Cruz de Tenerife</c:v>
                </c:pt>
                <c:pt idx="22">
                  <c:v>Santa Úrsula</c:v>
                </c:pt>
                <c:pt idx="23">
                  <c:v>Santiago del Teide</c:v>
                </c:pt>
                <c:pt idx="24">
                  <c:v>El Sauzal</c:v>
                </c:pt>
                <c:pt idx="25">
                  <c:v>Los Silos</c:v>
                </c:pt>
                <c:pt idx="26">
                  <c:v>Tacoronte</c:v>
                </c:pt>
                <c:pt idx="27">
                  <c:v>El Tanque</c:v>
                </c:pt>
                <c:pt idx="28">
                  <c:v>Tegueste</c:v>
                </c:pt>
                <c:pt idx="29">
                  <c:v>La Victoria de Acentejo</c:v>
                </c:pt>
                <c:pt idx="30">
                  <c:v>Vilaflor de Chasna</c:v>
                </c:pt>
              </c:strCache>
            </c:strRef>
          </c:cat>
          <c:val>
            <c:numRef>
              <c:f>Paro2!$I$3:$I$33</c:f>
              <c:numCache>
                <c:formatCode>#,##0</c:formatCode>
                <c:ptCount val="31"/>
                <c:pt idx="0">
                  <c:v>3099</c:v>
                </c:pt>
                <c:pt idx="1">
                  <c:v>516</c:v>
                </c:pt>
                <c:pt idx="2">
                  <c:v>701</c:v>
                </c:pt>
                <c:pt idx="3">
                  <c:v>7327</c:v>
                </c:pt>
                <c:pt idx="4">
                  <c:v>519</c:v>
                </c:pt>
                <c:pt idx="5">
                  <c:v>2319</c:v>
                </c:pt>
                <c:pt idx="6">
                  <c:v>251</c:v>
                </c:pt>
                <c:pt idx="7">
                  <c:v>511</c:v>
                </c:pt>
                <c:pt idx="8">
                  <c:v>4545</c:v>
                </c:pt>
                <c:pt idx="9">
                  <c:v>549</c:v>
                </c:pt>
                <c:pt idx="10">
                  <c:v>1814</c:v>
                </c:pt>
                <c:pt idx="11">
                  <c:v>2249</c:v>
                </c:pt>
                <c:pt idx="12">
                  <c:v>2596</c:v>
                </c:pt>
                <c:pt idx="13">
                  <c:v>16555</c:v>
                </c:pt>
                <c:pt idx="14">
                  <c:v>1029</c:v>
                </c:pt>
                <c:pt idx="15">
                  <c:v>4364</c:v>
                </c:pt>
                <c:pt idx="16">
                  <c:v>3096</c:v>
                </c:pt>
                <c:pt idx="17">
                  <c:v>4093</c:v>
                </c:pt>
                <c:pt idx="18">
                  <c:v>1372</c:v>
                </c:pt>
                <c:pt idx="19">
                  <c:v>523</c:v>
                </c:pt>
                <c:pt idx="20">
                  <c:v>1358</c:v>
                </c:pt>
                <c:pt idx="21">
                  <c:v>21580</c:v>
                </c:pt>
                <c:pt idx="22">
                  <c:v>1589</c:v>
                </c:pt>
                <c:pt idx="23">
                  <c:v>652</c:v>
                </c:pt>
                <c:pt idx="24">
                  <c:v>850</c:v>
                </c:pt>
                <c:pt idx="25">
                  <c:v>525</c:v>
                </c:pt>
                <c:pt idx="26">
                  <c:v>2686</c:v>
                </c:pt>
                <c:pt idx="27">
                  <c:v>294</c:v>
                </c:pt>
                <c:pt idx="28">
                  <c:v>924</c:v>
                </c:pt>
                <c:pt idx="29">
                  <c:v>1052</c:v>
                </c:pt>
                <c:pt idx="30">
                  <c:v>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C9-444F-97B5-19F7E6E5F7CB}"/>
            </c:ext>
          </c:extLst>
        </c:ser>
        <c:ser>
          <c:idx val="1"/>
          <c:order val="1"/>
          <c:tx>
            <c:strRef>
              <c:f>Paro2!$J$2</c:f>
              <c:strCache>
                <c:ptCount val="1"/>
                <c:pt idx="0">
                  <c:v>Total 2018</c:v>
                </c:pt>
              </c:strCache>
            </c:strRef>
          </c:tx>
          <c:invertIfNegative val="0"/>
          <c:cat>
            <c:strRef>
              <c:f>Paro2!$A$3:$A$33</c:f>
              <c:strCache>
                <c:ptCount val="31"/>
                <c:pt idx="0">
                  <c:v>Adeje</c:v>
                </c:pt>
                <c:pt idx="1">
                  <c:v>Arafo</c:v>
                </c:pt>
                <c:pt idx="2">
                  <c:v>Arico</c:v>
                </c:pt>
                <c:pt idx="3">
                  <c:v>Arona</c:v>
                </c:pt>
                <c:pt idx="4">
                  <c:v>Buenavista del Norte</c:v>
                </c:pt>
                <c:pt idx="5">
                  <c:v>Candelaria</c:v>
                </c:pt>
                <c:pt idx="6">
                  <c:v>Fasnia</c:v>
                </c:pt>
                <c:pt idx="7">
                  <c:v>Garachico</c:v>
                </c:pt>
                <c:pt idx="8">
                  <c:v>Granadilla de Abona</c:v>
                </c:pt>
                <c:pt idx="9">
                  <c:v>La Guancha</c:v>
                </c:pt>
                <c:pt idx="10">
                  <c:v>Guía de Isora</c:v>
                </c:pt>
                <c:pt idx="11">
                  <c:v>Güímar</c:v>
                </c:pt>
                <c:pt idx="12">
                  <c:v>Icod de los Vinos</c:v>
                </c:pt>
                <c:pt idx="13">
                  <c:v>San Cristóbal de La Laguna</c:v>
                </c:pt>
                <c:pt idx="14">
                  <c:v>La Matanza de Acentejo</c:v>
                </c:pt>
                <c:pt idx="15">
                  <c:v>La Orotava</c:v>
                </c:pt>
                <c:pt idx="16">
                  <c:v>Puerto de la Cruz</c:v>
                </c:pt>
                <c:pt idx="17">
                  <c:v>Los Realejos</c:v>
                </c:pt>
                <c:pt idx="18">
                  <c:v>El Rosario</c:v>
                </c:pt>
                <c:pt idx="19">
                  <c:v>San Juan de la Rambla</c:v>
                </c:pt>
                <c:pt idx="20">
                  <c:v>San Miguel de Abona</c:v>
                </c:pt>
                <c:pt idx="21">
                  <c:v>Santa Cruz de Tenerife</c:v>
                </c:pt>
                <c:pt idx="22">
                  <c:v>Santa Úrsula</c:v>
                </c:pt>
                <c:pt idx="23">
                  <c:v>Santiago del Teide</c:v>
                </c:pt>
                <c:pt idx="24">
                  <c:v>El Sauzal</c:v>
                </c:pt>
                <c:pt idx="25">
                  <c:v>Los Silos</c:v>
                </c:pt>
                <c:pt idx="26">
                  <c:v>Tacoronte</c:v>
                </c:pt>
                <c:pt idx="27">
                  <c:v>El Tanque</c:v>
                </c:pt>
                <c:pt idx="28">
                  <c:v>Tegueste</c:v>
                </c:pt>
                <c:pt idx="29">
                  <c:v>La Victoria de Acentejo</c:v>
                </c:pt>
                <c:pt idx="30">
                  <c:v>Vilaflor de Chasna</c:v>
                </c:pt>
              </c:strCache>
            </c:strRef>
          </c:cat>
          <c:val>
            <c:numRef>
              <c:f>Paro2!$J$3:$J$33</c:f>
              <c:numCache>
                <c:formatCode>#,##0</c:formatCode>
                <c:ptCount val="31"/>
                <c:pt idx="0">
                  <c:v>2849</c:v>
                </c:pt>
                <c:pt idx="1">
                  <c:v>504</c:v>
                </c:pt>
                <c:pt idx="2">
                  <c:v>558</c:v>
                </c:pt>
                <c:pt idx="3">
                  <c:v>7233</c:v>
                </c:pt>
                <c:pt idx="4">
                  <c:v>512</c:v>
                </c:pt>
                <c:pt idx="5">
                  <c:v>2258</c:v>
                </c:pt>
                <c:pt idx="6">
                  <c:v>241</c:v>
                </c:pt>
                <c:pt idx="7">
                  <c:v>488</c:v>
                </c:pt>
                <c:pt idx="8">
                  <c:v>4252</c:v>
                </c:pt>
                <c:pt idx="9">
                  <c:v>587</c:v>
                </c:pt>
                <c:pt idx="10">
                  <c:v>1793</c:v>
                </c:pt>
                <c:pt idx="11">
                  <c:v>2153</c:v>
                </c:pt>
                <c:pt idx="12">
                  <c:v>2672</c:v>
                </c:pt>
                <c:pt idx="13">
                  <c:v>16344</c:v>
                </c:pt>
                <c:pt idx="14">
                  <c:v>1036</c:v>
                </c:pt>
                <c:pt idx="15">
                  <c:v>4508</c:v>
                </c:pt>
                <c:pt idx="16">
                  <c:v>3056</c:v>
                </c:pt>
                <c:pt idx="17">
                  <c:v>4164</c:v>
                </c:pt>
                <c:pt idx="18">
                  <c:v>1512</c:v>
                </c:pt>
                <c:pt idx="19">
                  <c:v>486</c:v>
                </c:pt>
                <c:pt idx="20">
                  <c:v>1212</c:v>
                </c:pt>
                <c:pt idx="21">
                  <c:v>21783</c:v>
                </c:pt>
                <c:pt idx="22">
                  <c:v>1585</c:v>
                </c:pt>
                <c:pt idx="23">
                  <c:v>651</c:v>
                </c:pt>
                <c:pt idx="24">
                  <c:v>836</c:v>
                </c:pt>
                <c:pt idx="25">
                  <c:v>476</c:v>
                </c:pt>
                <c:pt idx="26">
                  <c:v>2704</c:v>
                </c:pt>
                <c:pt idx="27">
                  <c:v>292</c:v>
                </c:pt>
                <c:pt idx="28">
                  <c:v>1052</c:v>
                </c:pt>
                <c:pt idx="29">
                  <c:v>1057</c:v>
                </c:pt>
                <c:pt idx="30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C9-444F-97B5-19F7E6E5F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2428000"/>
        <c:axId val="342429176"/>
      </c:barChart>
      <c:catAx>
        <c:axId val="34242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42429176"/>
        <c:crosses val="autoZero"/>
        <c:auto val="1"/>
        <c:lblAlgn val="ctr"/>
        <c:lblOffset val="100"/>
        <c:noMultiLvlLbl val="0"/>
      </c:catAx>
      <c:valAx>
        <c:axId val="34242917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424280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accent5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chemeClr val="accent5">
                    <a:lumMod val="50000"/>
                  </a:schemeClr>
                </a:solidFill>
              </a:rPr>
              <a:t>% de Paro por sectores económicos</a:t>
            </a:r>
            <a:r>
              <a:rPr lang="es-ES" baseline="0">
                <a:solidFill>
                  <a:schemeClr val="accent5">
                    <a:lumMod val="50000"/>
                  </a:schemeClr>
                </a:solidFill>
              </a:rPr>
              <a:t> -</a:t>
            </a:r>
            <a:r>
              <a:rPr lang="es-ES">
                <a:solidFill>
                  <a:schemeClr val="accent5">
                    <a:lumMod val="50000"/>
                  </a:schemeClr>
                </a:solidFill>
              </a:rPr>
              <a:t> Enero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accent5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Paro3!$A$3</c:f>
              <c:strCache>
                <c:ptCount val="1"/>
                <c:pt idx="0">
                  <c:v> Enero 2020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ABC7-4194-A14A-77E9D12BC2D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ABC7-4194-A14A-77E9D12BC2D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ABC7-4194-A14A-77E9D12BC2D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ABC7-4194-A14A-77E9D12BC2D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ABC7-4194-A14A-77E9D12BC2D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ABC7-4194-A14A-77E9D12BC2D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ABC7-4194-A14A-77E9D12BC2DE}"/>
              </c:ext>
            </c:extLst>
          </c:dPt>
          <c:dLbls>
            <c:spPr>
              <a:noFill/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Paro3!$B$2:$H$2</c:f>
              <c:strCache>
                <c:ptCount val="7"/>
                <c:pt idx="0">
                  <c:v>Sin actividad económica</c:v>
                </c:pt>
                <c:pt idx="1">
                  <c:v>Agricultura</c:v>
                </c:pt>
                <c:pt idx="2">
                  <c:v>Industria</c:v>
                </c:pt>
                <c:pt idx="3">
                  <c:v>Construcción</c:v>
                </c:pt>
                <c:pt idx="4">
                  <c:v>Comercio</c:v>
                </c:pt>
                <c:pt idx="5">
                  <c:v>Hostelería</c:v>
                </c:pt>
                <c:pt idx="6">
                  <c:v>Resto de servicios</c:v>
                </c:pt>
              </c:strCache>
            </c:strRef>
          </c:cat>
          <c:val>
            <c:numRef>
              <c:f>Paro3!$B$3:$H$3</c:f>
              <c:numCache>
                <c:formatCode>#,##0</c:formatCode>
                <c:ptCount val="7"/>
                <c:pt idx="0">
                  <c:v>7106</c:v>
                </c:pt>
                <c:pt idx="1">
                  <c:v>1812</c:v>
                </c:pt>
                <c:pt idx="2">
                  <c:v>3749</c:v>
                </c:pt>
                <c:pt idx="3">
                  <c:v>9377</c:v>
                </c:pt>
                <c:pt idx="4">
                  <c:v>15607</c:v>
                </c:pt>
                <c:pt idx="5">
                  <c:v>15642</c:v>
                </c:pt>
                <c:pt idx="6">
                  <c:v>38096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BC7-4194-A14A-77E9D12BC2DE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accent5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chemeClr val="accent5">
                    <a:lumMod val="50000"/>
                  </a:schemeClr>
                </a:solidFill>
              </a:rPr>
              <a:t>% de Paro según</a:t>
            </a:r>
            <a:r>
              <a:rPr lang="es-ES" baseline="0">
                <a:solidFill>
                  <a:schemeClr val="accent5">
                    <a:lumMod val="50000"/>
                  </a:schemeClr>
                </a:solidFill>
              </a:rPr>
              <a:t> estudios terminados</a:t>
            </a:r>
            <a:r>
              <a:rPr lang="es-ES">
                <a:solidFill>
                  <a:schemeClr val="accent5">
                    <a:lumMod val="50000"/>
                  </a:schemeClr>
                </a:solidFill>
              </a:rPr>
              <a:t> </a:t>
            </a:r>
            <a:r>
              <a:rPr lang="es-ES" baseline="0">
                <a:solidFill>
                  <a:schemeClr val="accent5">
                    <a:lumMod val="50000"/>
                  </a:schemeClr>
                </a:solidFill>
              </a:rPr>
              <a:t> -</a:t>
            </a:r>
            <a:r>
              <a:rPr lang="es-ES">
                <a:solidFill>
                  <a:schemeClr val="accent5">
                    <a:lumMod val="50000"/>
                  </a:schemeClr>
                </a:solidFill>
              </a:rPr>
              <a:t> Enero 2020</a:t>
            </a:r>
          </a:p>
        </c:rich>
      </c:tx>
      <c:layout>
        <c:manualLayout>
          <c:xMode val="edge"/>
          <c:yMode val="edge"/>
          <c:x val="0.12479823106688778"/>
          <c:y val="4.76190476190476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accent5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Paro5!$A$3</c:f>
              <c:strCache>
                <c:ptCount val="1"/>
                <c:pt idx="0">
                  <c:v> Enero 2020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E93-4983-BD4C-1A1C6E74582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E93-4983-BD4C-1A1C6E74582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E93-4983-BD4C-1A1C6E74582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E93-4983-BD4C-1A1C6E74582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E93-4983-BD4C-1A1C6E745829}"/>
              </c:ext>
            </c:extLst>
          </c:dPt>
          <c:dLbls>
            <c:dLbl>
              <c:idx val="0"/>
              <c:layout>
                <c:manualLayout>
                  <c:x val="0"/>
                  <c:y val="-4.45682451253481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93-4983-BD4C-1A1C6E745829}"/>
                </c:ext>
              </c:extLst>
            </c:dLbl>
            <c:spPr>
              <a:noFill/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Paro5!$B$2:$F$2</c:f>
              <c:strCache>
                <c:ptCount val="5"/>
                <c:pt idx="0">
                  <c:v>Analfabetos</c:v>
                </c:pt>
                <c:pt idx="1">
                  <c:v>Educación primaria</c:v>
                </c:pt>
                <c:pt idx="2">
                  <c:v>Educación secundaria</c:v>
                </c:pt>
                <c:pt idx="3">
                  <c:v>Estudios universitarios</c:v>
                </c:pt>
                <c:pt idx="4">
                  <c:v>Formación profesional</c:v>
                </c:pt>
              </c:strCache>
            </c:strRef>
          </c:cat>
          <c:val>
            <c:numRef>
              <c:f>Paro5!$B$3:$F$3</c:f>
              <c:numCache>
                <c:formatCode>#,##0</c:formatCode>
                <c:ptCount val="5"/>
                <c:pt idx="0">
                  <c:v>66</c:v>
                </c:pt>
                <c:pt idx="1">
                  <c:v>48570</c:v>
                </c:pt>
                <c:pt idx="2">
                  <c:v>31509</c:v>
                </c:pt>
                <c:pt idx="3">
                  <c:v>5961</c:v>
                </c:pt>
                <c:pt idx="4">
                  <c:v>5283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E93-4983-BD4C-1A1C6E745829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accent5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accent5">
                    <a:lumMod val="50000"/>
                  </a:schemeClr>
                </a:solidFill>
              </a:rPr>
              <a:t>PARO</a:t>
            </a:r>
            <a:r>
              <a:rPr lang="en-US" baseline="0">
                <a:solidFill>
                  <a:schemeClr val="accent5">
                    <a:lumMod val="50000"/>
                  </a:schemeClr>
                </a:solidFill>
              </a:rPr>
              <a:t> SEGÚN OCUPACIONES </a:t>
            </a:r>
            <a:r>
              <a:rPr lang="en-US">
                <a:solidFill>
                  <a:schemeClr val="accent5">
                    <a:lumMod val="50000"/>
                  </a:schemeClr>
                </a:solidFill>
              </a:rPr>
              <a:t>Enero 2020</a:t>
            </a:r>
          </a:p>
        </c:rich>
      </c:tx>
      <c:layout>
        <c:manualLayout>
          <c:xMode val="edge"/>
          <c:yMode val="edge"/>
          <c:x val="8.7935816533572559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accent5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[1]Paro6!$A$5</c:f>
              <c:strCache>
                <c:ptCount val="1"/>
                <c:pt idx="0">
                  <c:v> Enero 2020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389-49CB-9653-B198C9DAEC0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389-49CB-9653-B198C9DAEC0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389-49CB-9653-B198C9DAEC0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389-49CB-9653-B198C9DAEC0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5389-49CB-9653-B198C9DAEC0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5389-49CB-9653-B198C9DAEC0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5389-49CB-9653-B198C9DAEC0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5389-49CB-9653-B198C9DAEC0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5389-49CB-9653-B198C9DAEC0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5389-49CB-9653-B198C9DAEC01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89-49CB-9653-B198C9DAEC01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389-49CB-9653-B198C9DAEC01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389-49CB-9653-B198C9DAEC01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389-49CB-9653-B198C9DAEC01}"/>
                </c:ext>
              </c:extLst>
            </c:dLbl>
            <c:dLbl>
              <c:idx val="4"/>
              <c:layout>
                <c:manualLayout>
                  <c:x val="2.0387981163371528E-2"/>
                  <c:y val="-1.776942061346809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389-49CB-9653-B198C9DAEC01}"/>
                </c:ext>
              </c:extLst>
            </c:dLbl>
            <c:dLbl>
              <c:idx val="5"/>
              <c:layout>
                <c:manualLayout>
                  <c:x val="9.8090355726810602E-2"/>
                  <c:y val="-0.1153274861143496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389-49CB-9653-B198C9DAEC01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389-49CB-9653-B198C9DAEC01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389-49CB-9653-B198C9DAEC01}"/>
                </c:ext>
              </c:extLst>
            </c:dLbl>
            <c:dLbl>
              <c:idx val="8"/>
              <c:layout>
                <c:manualLayout>
                  <c:x val="5.9172390685206903E-3"/>
                  <c:y val="-5.3459604565374661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389-49CB-9653-B198C9DAEC01}"/>
                </c:ext>
              </c:extLst>
            </c:dLbl>
            <c:dLbl>
              <c:idx val="9"/>
              <c:layout>
                <c:manualLayout>
                  <c:x val="-4.4313843748254908E-2"/>
                  <c:y val="6.151274370885866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389-49CB-9653-B198C9DAEC01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[1]Paro6!$B$4:$K$4</c:f>
              <c:strCache>
                <c:ptCount val="10"/>
                <c:pt idx="0">
                  <c:v>Ocupaciones militares</c:v>
                </c:pt>
                <c:pt idx="1">
                  <c:v>Directores y gerentes</c:v>
                </c:pt>
                <c:pt idx="2">
                  <c:v>Técnicos y personal científicos e Intelectuales</c:v>
                </c:pt>
                <c:pt idx="3">
                  <c:v>Técnicos y personal de apoyo</c:v>
                </c:pt>
                <c:pt idx="4">
                  <c:v>Empleados Contables, Administrativos, y otros Empleados de Oficina</c:v>
                </c:pt>
                <c:pt idx="5">
                  <c:v>Trabajadores de los servicios de Restauración, Personales, Protección y Vendedores</c:v>
                </c:pt>
                <c:pt idx="6">
                  <c:v>Trabajadores agricultura y pesca</c:v>
                </c:pt>
                <c:pt idx="7">
                  <c:v>Trabajadores cualificados Artesanos y Trab. Cualificados de las Industrias Manufactureras y La Construcción </c:v>
                </c:pt>
                <c:pt idx="8">
                  <c:v>Operadores de maquinaria</c:v>
                </c:pt>
                <c:pt idx="9">
                  <c:v>Ocupaciones elementales</c:v>
                </c:pt>
              </c:strCache>
            </c:strRef>
          </c:cat>
          <c:val>
            <c:numRef>
              <c:f>[1]Paro6!$B$5:$K$5</c:f>
              <c:numCache>
                <c:formatCode>General</c:formatCode>
                <c:ptCount val="10"/>
                <c:pt idx="0">
                  <c:v>37</c:v>
                </c:pt>
                <c:pt idx="1">
                  <c:v>489</c:v>
                </c:pt>
                <c:pt idx="2">
                  <c:v>5284</c:v>
                </c:pt>
                <c:pt idx="3">
                  <c:v>5270</c:v>
                </c:pt>
                <c:pt idx="4">
                  <c:v>9779</c:v>
                </c:pt>
                <c:pt idx="5">
                  <c:v>31008</c:v>
                </c:pt>
                <c:pt idx="6">
                  <c:v>1260</c:v>
                </c:pt>
                <c:pt idx="7">
                  <c:v>9594</c:v>
                </c:pt>
                <c:pt idx="8">
                  <c:v>3500</c:v>
                </c:pt>
                <c:pt idx="9">
                  <c:v>25168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5389-49CB-9653-B198C9DAEC01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Evolución anual del Paro registrado en Canarias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ParoCCAA!$G$2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ParoCCAA!$F$3:$F$12</c:f>
              <c:strCache>
                <c:ptCount val="10"/>
                <c:pt idx="0">
                  <c:v>LANZAROTE</c:v>
                </c:pt>
                <c:pt idx="1">
                  <c:v>FUERTEVENTURA</c:v>
                </c:pt>
                <c:pt idx="2">
                  <c:v>GRAN CANARIA</c:v>
                </c:pt>
                <c:pt idx="3">
                  <c:v>Total Provincia Las Palmas de GC</c:v>
                </c:pt>
                <c:pt idx="4">
                  <c:v>LA GOMERA</c:v>
                </c:pt>
                <c:pt idx="5">
                  <c:v>LA PALMA</c:v>
                </c:pt>
                <c:pt idx="6">
                  <c:v>EL HIERRO</c:v>
                </c:pt>
                <c:pt idx="7">
                  <c:v>TENERIFE</c:v>
                </c:pt>
                <c:pt idx="8">
                  <c:v>Total Provincia de tenerife</c:v>
                </c:pt>
                <c:pt idx="9">
                  <c:v>Total CCAA</c:v>
                </c:pt>
              </c:strCache>
            </c:strRef>
          </c:cat>
          <c:val>
            <c:numRef>
              <c:f>ParoCCAA!$G$3:$G$12</c:f>
              <c:numCache>
                <c:formatCode>#,##0</c:formatCode>
                <c:ptCount val="10"/>
                <c:pt idx="0">
                  <c:v>11937</c:v>
                </c:pt>
                <c:pt idx="1">
                  <c:v>9357</c:v>
                </c:pt>
                <c:pt idx="2">
                  <c:v>100274</c:v>
                </c:pt>
                <c:pt idx="3">
                  <c:v>121568</c:v>
                </c:pt>
                <c:pt idx="4">
                  <c:v>2273</c:v>
                </c:pt>
                <c:pt idx="5">
                  <c:v>8935</c:v>
                </c:pt>
                <c:pt idx="6">
                  <c:v>1047</c:v>
                </c:pt>
                <c:pt idx="7">
                  <c:v>97951</c:v>
                </c:pt>
                <c:pt idx="8">
                  <c:v>110206</c:v>
                </c:pt>
                <c:pt idx="9">
                  <c:v>231774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51-4038-AE10-05B7B7775A1E}"/>
            </c:ext>
          </c:extLst>
        </c:ser>
        <c:ser>
          <c:idx val="1"/>
          <c:order val="1"/>
          <c:tx>
            <c:strRef>
              <c:f>ParoCCAA!$H$2</c:f>
              <c:strCache>
                <c:ptCount val="1"/>
                <c:pt idx="0">
                  <c:v>2018</c:v>
                </c:pt>
              </c:strCache>
            </c:strRef>
          </c:tx>
          <c:invertIfNegative val="0"/>
          <c:cat>
            <c:strRef>
              <c:f>ParoCCAA!$F$3:$F$12</c:f>
              <c:strCache>
                <c:ptCount val="10"/>
                <c:pt idx="0">
                  <c:v>LANZAROTE</c:v>
                </c:pt>
                <c:pt idx="1">
                  <c:v>FUERTEVENTURA</c:v>
                </c:pt>
                <c:pt idx="2">
                  <c:v>GRAN CANARIA</c:v>
                </c:pt>
                <c:pt idx="3">
                  <c:v>Total Provincia Las Palmas de GC</c:v>
                </c:pt>
                <c:pt idx="4">
                  <c:v>LA GOMERA</c:v>
                </c:pt>
                <c:pt idx="5">
                  <c:v>LA PALMA</c:v>
                </c:pt>
                <c:pt idx="6">
                  <c:v>EL HIERRO</c:v>
                </c:pt>
                <c:pt idx="7">
                  <c:v>TENERIFE</c:v>
                </c:pt>
                <c:pt idx="8">
                  <c:v>Total Provincia de tenerife</c:v>
                </c:pt>
                <c:pt idx="9">
                  <c:v>Total CCAA</c:v>
                </c:pt>
              </c:strCache>
            </c:strRef>
          </c:cat>
          <c:val>
            <c:numRef>
              <c:f>ParoCCAA!$H$3:$H$12</c:f>
              <c:numCache>
                <c:formatCode>#,##0</c:formatCode>
                <c:ptCount val="10"/>
                <c:pt idx="0">
                  <c:v>11415</c:v>
                </c:pt>
                <c:pt idx="1">
                  <c:v>8656</c:v>
                </c:pt>
                <c:pt idx="2">
                  <c:v>92632</c:v>
                </c:pt>
                <c:pt idx="3">
                  <c:v>112703</c:v>
                </c:pt>
                <c:pt idx="4">
                  <c:v>1607</c:v>
                </c:pt>
                <c:pt idx="5">
                  <c:v>8449</c:v>
                </c:pt>
                <c:pt idx="6" formatCode="General">
                  <c:v>892</c:v>
                </c:pt>
                <c:pt idx="7">
                  <c:v>92050</c:v>
                </c:pt>
                <c:pt idx="8">
                  <c:v>102998</c:v>
                </c:pt>
                <c:pt idx="9">
                  <c:v>215701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51-4038-AE10-05B7B7775A1E}"/>
            </c:ext>
          </c:extLst>
        </c:ser>
        <c:ser>
          <c:idx val="2"/>
          <c:order val="2"/>
          <c:tx>
            <c:strRef>
              <c:f>ParoCCAA!$I$2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ParoCCAA!$F$3:$F$12</c:f>
              <c:strCache>
                <c:ptCount val="10"/>
                <c:pt idx="0">
                  <c:v>LANZAROTE</c:v>
                </c:pt>
                <c:pt idx="1">
                  <c:v>FUERTEVENTURA</c:v>
                </c:pt>
                <c:pt idx="2">
                  <c:v>GRAN CANARIA</c:v>
                </c:pt>
                <c:pt idx="3">
                  <c:v>Total Provincia Las Palmas de GC</c:v>
                </c:pt>
                <c:pt idx="4">
                  <c:v>LA GOMERA</c:v>
                </c:pt>
                <c:pt idx="5">
                  <c:v>LA PALMA</c:v>
                </c:pt>
                <c:pt idx="6">
                  <c:v>EL HIERRO</c:v>
                </c:pt>
                <c:pt idx="7">
                  <c:v>TENERIFE</c:v>
                </c:pt>
                <c:pt idx="8">
                  <c:v>Total Provincia de tenerife</c:v>
                </c:pt>
                <c:pt idx="9">
                  <c:v>Total CCAA</c:v>
                </c:pt>
              </c:strCache>
            </c:strRef>
          </c:cat>
          <c:val>
            <c:numRef>
              <c:f>ParoCCAA!$I$3:$I$12</c:f>
              <c:numCache>
                <c:formatCode>#,##0</c:formatCode>
                <c:ptCount val="10"/>
                <c:pt idx="0">
                  <c:v>10930</c:v>
                </c:pt>
                <c:pt idx="1">
                  <c:v>9355</c:v>
                </c:pt>
                <c:pt idx="2">
                  <c:v>88690</c:v>
                </c:pt>
                <c:pt idx="3">
                  <c:v>108975</c:v>
                </c:pt>
                <c:pt idx="4">
                  <c:v>1371</c:v>
                </c:pt>
                <c:pt idx="5">
                  <c:v>8437</c:v>
                </c:pt>
                <c:pt idx="6" formatCode="General">
                  <c:v>853</c:v>
                </c:pt>
                <c:pt idx="7">
                  <c:v>89783</c:v>
                </c:pt>
                <c:pt idx="8">
                  <c:v>100444</c:v>
                </c:pt>
                <c:pt idx="9">
                  <c:v>209419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51-4038-AE10-05B7B7775A1E}"/>
            </c:ext>
          </c:extLst>
        </c:ser>
        <c:ser>
          <c:idx val="3"/>
          <c:order val="3"/>
          <c:tx>
            <c:strRef>
              <c:f>ParoCCAA!$J$2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ParoCCAA!$F$3:$F$12</c:f>
              <c:strCache>
                <c:ptCount val="10"/>
                <c:pt idx="0">
                  <c:v>LANZAROTE</c:v>
                </c:pt>
                <c:pt idx="1">
                  <c:v>FUERTEVENTURA</c:v>
                </c:pt>
                <c:pt idx="2">
                  <c:v>GRAN CANARIA</c:v>
                </c:pt>
                <c:pt idx="3">
                  <c:v>Total Provincia Las Palmas de GC</c:v>
                </c:pt>
                <c:pt idx="4">
                  <c:v>LA GOMERA</c:v>
                </c:pt>
                <c:pt idx="5">
                  <c:v>LA PALMA</c:v>
                </c:pt>
                <c:pt idx="6">
                  <c:v>EL HIERRO</c:v>
                </c:pt>
                <c:pt idx="7">
                  <c:v>TENERIFE</c:v>
                </c:pt>
                <c:pt idx="8">
                  <c:v>Total Provincia de tenerife</c:v>
                </c:pt>
                <c:pt idx="9">
                  <c:v>Total CCAA</c:v>
                </c:pt>
              </c:strCache>
            </c:strRef>
          </c:cat>
          <c:val>
            <c:numRef>
              <c:f>ParoCCAA!$J$3:$J$12</c:f>
              <c:numCache>
                <c:formatCode>#,##0</c:formatCode>
                <c:ptCount val="10"/>
                <c:pt idx="0">
                  <c:v>11317</c:v>
                </c:pt>
                <c:pt idx="1">
                  <c:v>9860</c:v>
                </c:pt>
                <c:pt idx="2">
                  <c:v>87955</c:v>
                </c:pt>
                <c:pt idx="3">
                  <c:v>109132</c:v>
                </c:pt>
                <c:pt idx="4">
                  <c:v>1797</c:v>
                </c:pt>
                <c:pt idx="5">
                  <c:v>7990</c:v>
                </c:pt>
                <c:pt idx="6" formatCode="General">
                  <c:v>856</c:v>
                </c:pt>
                <c:pt idx="7">
                  <c:v>91389</c:v>
                </c:pt>
                <c:pt idx="8">
                  <c:v>102032</c:v>
                </c:pt>
                <c:pt idx="9">
                  <c:v>211164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51-4038-AE10-05B7B7775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2428392"/>
        <c:axId val="342428784"/>
      </c:barChart>
      <c:catAx>
        <c:axId val="342428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42428784"/>
        <c:crosses val="autoZero"/>
        <c:auto val="1"/>
        <c:lblAlgn val="ctr"/>
        <c:lblOffset val="100"/>
        <c:noMultiLvlLbl val="0"/>
      </c:catAx>
      <c:valAx>
        <c:axId val="34242878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424283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10800000" scaled="1"/>
        <a:tileRect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10800000" scaled="1"/>
        <a:tileRect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99000">
              <a:schemeClr val="tx1">
                <a:lumMod val="25000"/>
                <a:lumOff val="75000"/>
              </a:schemeClr>
            </a:gs>
            <a:gs pos="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15000"/>
                <a:lumOff val="85000"/>
              </a:schemeClr>
            </a:gs>
            <a:gs pos="0">
              <a:schemeClr val="tx1">
                <a:lumMod val="5000"/>
                <a:lumOff val="9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20</xdr:row>
      <xdr:rowOff>95250</xdr:rowOff>
    </xdr:from>
    <xdr:to>
      <xdr:col>6</xdr:col>
      <xdr:colOff>619125</xdr:colOff>
      <xdr:row>41</xdr:row>
      <xdr:rowOff>85725</xdr:rowOff>
    </xdr:to>
    <xdr:graphicFrame macro="">
      <xdr:nvGraphicFramePr>
        <xdr:cNvPr id="2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716973</xdr:colOff>
      <xdr:row>20</xdr:row>
      <xdr:rowOff>63211</xdr:rowOff>
    </xdr:from>
    <xdr:to>
      <xdr:col>12</xdr:col>
      <xdr:colOff>693594</xdr:colOff>
      <xdr:row>37</xdr:row>
      <xdr:rowOff>63211</xdr:rowOff>
    </xdr:to>
    <xdr:graphicFrame macro="">
      <xdr:nvGraphicFramePr>
        <xdr:cNvPr id="4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33336</xdr:colOff>
      <xdr:row>4</xdr:row>
      <xdr:rowOff>71437</xdr:rowOff>
    </xdr:from>
    <xdr:to>
      <xdr:col>5</xdr:col>
      <xdr:colOff>638175</xdr:colOff>
      <xdr:row>29</xdr:row>
      <xdr:rowOff>123825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523873</xdr:colOff>
      <xdr:row>2</xdr:row>
      <xdr:rowOff>128587</xdr:rowOff>
    </xdr:from>
    <xdr:to>
      <xdr:col>8</xdr:col>
      <xdr:colOff>695325</xdr:colOff>
      <xdr:row>17</xdr:row>
      <xdr:rowOff>152401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2382</xdr:colOff>
      <xdr:row>0</xdr:row>
      <xdr:rowOff>173830</xdr:rowOff>
    </xdr:from>
    <xdr:to>
      <xdr:col>19</xdr:col>
      <xdr:colOff>495301</xdr:colOff>
      <xdr:row>40</xdr:row>
      <xdr:rowOff>109538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666750</xdr:colOff>
      <xdr:row>3</xdr:row>
      <xdr:rowOff>0</xdr:rowOff>
    </xdr:from>
    <xdr:to>
      <xdr:col>21</xdr:col>
      <xdr:colOff>9525</xdr:colOff>
      <xdr:row>16</xdr:row>
      <xdr:rowOff>38100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8</xdr:row>
      <xdr:rowOff>45243</xdr:rowOff>
    </xdr:from>
    <xdr:to>
      <xdr:col>6</xdr:col>
      <xdr:colOff>0</xdr:colOff>
      <xdr:row>22</xdr:row>
      <xdr:rowOff>121443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171450</xdr:colOff>
      <xdr:row>2</xdr:row>
      <xdr:rowOff>0</xdr:rowOff>
    </xdr:from>
    <xdr:to>
      <xdr:col>22</xdr:col>
      <xdr:colOff>104775</xdr:colOff>
      <xdr:row>33</xdr:row>
      <xdr:rowOff>85725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4</xdr:row>
      <xdr:rowOff>100011</xdr:rowOff>
    </xdr:from>
    <xdr:to>
      <xdr:col>7</xdr:col>
      <xdr:colOff>152401</xdr:colOff>
      <xdr:row>21</xdr:row>
      <xdr:rowOff>171450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3</xdr:row>
      <xdr:rowOff>114299</xdr:rowOff>
    </xdr:from>
    <xdr:to>
      <xdr:col>6</xdr:col>
      <xdr:colOff>457201</xdr:colOff>
      <xdr:row>21</xdr:row>
      <xdr:rowOff>104774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6</xdr:col>
      <xdr:colOff>142875</xdr:colOff>
      <xdr:row>26</xdr:row>
      <xdr:rowOff>180975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247650</xdr:colOff>
      <xdr:row>14</xdr:row>
      <xdr:rowOff>38100</xdr:rowOff>
    </xdr:from>
    <xdr:to>
      <xdr:col>14</xdr:col>
      <xdr:colOff>123825</xdr:colOff>
      <xdr:row>35</xdr:row>
      <xdr:rowOff>85725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23811</xdr:rowOff>
    </xdr:from>
    <xdr:to>
      <xdr:col>6</xdr:col>
      <xdr:colOff>190500</xdr:colOff>
      <xdr:row>19</xdr:row>
      <xdr:rowOff>161924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3</xdr:row>
      <xdr:rowOff>90486</xdr:rowOff>
    </xdr:from>
    <xdr:to>
      <xdr:col>5</xdr:col>
      <xdr:colOff>676274</xdr:colOff>
      <xdr:row>22</xdr:row>
      <xdr:rowOff>66675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olet&#237;nes\Bolet&#237;nFebrero2020%20-%20c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esPoblación2010-2019"/>
      <sheetName val="DiferentesVariables"/>
      <sheetName val="TurismoFebrero2020"/>
      <sheetName val="EvoluciónTurismo"/>
      <sheetName val="Hoja1"/>
      <sheetName val="Paro2"/>
      <sheetName val="Paro3"/>
      <sheetName val="Paro4"/>
      <sheetName val="Paro5"/>
      <sheetName val="Paro6"/>
      <sheetName val="ParoFebreroCCAA"/>
      <sheetName val="ParoAnualCCAA"/>
      <sheetName val="Contratos1"/>
      <sheetName val="Contratos2"/>
      <sheetName val="Contratos3"/>
      <sheetName val="IPC"/>
      <sheetName val="AfiliadosSSFebrero2020"/>
      <sheetName val="AfiliadosSSMunicipios"/>
      <sheetName val="ResumenEpa1"/>
      <sheetName val="ResumenEp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B4" t="str">
            <v>Ocupaciones militares</v>
          </cell>
          <cell r="C4" t="str">
            <v>Directores y gerentes</v>
          </cell>
          <cell r="D4" t="str">
            <v>Técnicos y personal científicos e Intelectuales</v>
          </cell>
          <cell r="E4" t="str">
            <v>Técnicos y personal de apoyo</v>
          </cell>
          <cell r="F4" t="str">
            <v>Empleados Contables, Administrativos, y otros Empleados de Oficina</v>
          </cell>
          <cell r="G4" t="str">
            <v>Trabajadores de los servicios de Restauración, Personales, Protección y Vendedores</v>
          </cell>
          <cell r="H4" t="str">
            <v>Trabajadores agricultura y pesca</v>
          </cell>
          <cell r="I4" t="str">
            <v xml:space="preserve">Trabajadores cualificados Artesanos y Trab. Cualificados de las Industrias Manufactureras y La Construcción </v>
          </cell>
          <cell r="J4" t="str">
            <v>Operadores de maquinaria</v>
          </cell>
          <cell r="K4" t="str">
            <v>Ocupaciones elementales</v>
          </cell>
        </row>
        <row r="5">
          <cell r="A5" t="str">
            <v xml:space="preserve"> Enero 2020</v>
          </cell>
          <cell r="B5">
            <v>37</v>
          </cell>
          <cell r="C5">
            <v>489</v>
          </cell>
          <cell r="D5">
            <v>5284</v>
          </cell>
          <cell r="E5">
            <v>5270</v>
          </cell>
          <cell r="F5">
            <v>9779</v>
          </cell>
          <cell r="G5">
            <v>31008</v>
          </cell>
          <cell r="H5">
            <v>1260</v>
          </cell>
          <cell r="I5">
            <v>9594</v>
          </cell>
          <cell r="J5">
            <v>3500</v>
          </cell>
          <cell r="K5">
            <v>25168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zoomScale="80" zoomScaleNormal="80" workbookViewId="0">
      <selection activeCell="A36" sqref="A36:A37"/>
    </sheetView>
  </sheetViews>
  <sheetFormatPr baseColWidth="10" defaultRowHeight="15" x14ac:dyDescent="0.25"/>
  <cols>
    <col min="1" max="1" width="25.7109375" customWidth="1"/>
  </cols>
  <sheetData>
    <row r="1" spans="1:11" ht="28.5" customHeight="1" x14ac:dyDescent="0.25">
      <c r="A1" s="223" t="s">
        <v>45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</row>
    <row r="2" spans="1:11" ht="15.75" x14ac:dyDescent="0.25">
      <c r="A2" s="1" t="s">
        <v>44</v>
      </c>
      <c r="B2" s="2">
        <v>2010</v>
      </c>
      <c r="C2" s="2">
        <v>2011</v>
      </c>
      <c r="D2" s="2">
        <v>2012</v>
      </c>
      <c r="E2" s="2">
        <v>2013</v>
      </c>
      <c r="F2" s="2">
        <v>2014</v>
      </c>
      <c r="G2" s="2">
        <v>2015</v>
      </c>
      <c r="H2" s="2">
        <v>2016</v>
      </c>
      <c r="I2" s="2">
        <v>2017</v>
      </c>
      <c r="J2" s="2">
        <v>2018</v>
      </c>
      <c r="K2" s="2">
        <v>2019</v>
      </c>
    </row>
    <row r="3" spans="1:11" x14ac:dyDescent="0.25">
      <c r="A3" s="3" t="s">
        <v>1</v>
      </c>
      <c r="B3" s="6">
        <v>43801</v>
      </c>
      <c r="C3" s="6">
        <v>45134</v>
      </c>
      <c r="D3" s="6">
        <v>46894</v>
      </c>
      <c r="E3" s="6">
        <v>49387</v>
      </c>
      <c r="F3" s="6">
        <v>46667</v>
      </c>
      <c r="G3" s="6">
        <v>45405</v>
      </c>
      <c r="H3" s="6">
        <v>47316</v>
      </c>
      <c r="I3" s="6">
        <v>46833</v>
      </c>
      <c r="J3" s="6">
        <v>47280</v>
      </c>
      <c r="K3" s="6">
        <v>47869</v>
      </c>
    </row>
    <row r="4" spans="1:11" x14ac:dyDescent="0.25">
      <c r="A4" s="3" t="s">
        <v>2</v>
      </c>
      <c r="B4" s="6">
        <v>5543</v>
      </c>
      <c r="C4" s="6">
        <v>5536</v>
      </c>
      <c r="D4" s="6">
        <v>5507</v>
      </c>
      <c r="E4" s="6">
        <v>5497</v>
      </c>
      <c r="F4" s="6">
        <v>5464</v>
      </c>
      <c r="G4" s="6">
        <v>5499</v>
      </c>
      <c r="H4" s="6">
        <v>5458</v>
      </c>
      <c r="I4" s="6">
        <v>5531</v>
      </c>
      <c r="J4" s="6">
        <v>5562</v>
      </c>
      <c r="K4" s="6">
        <v>5551</v>
      </c>
    </row>
    <row r="5" spans="1:11" x14ac:dyDescent="0.25">
      <c r="A5" s="3" t="s">
        <v>3</v>
      </c>
      <c r="B5" s="6">
        <v>7891</v>
      </c>
      <c r="C5" s="6">
        <v>7924</v>
      </c>
      <c r="D5" s="6">
        <v>8090</v>
      </c>
      <c r="E5" s="6">
        <v>7392</v>
      </c>
      <c r="F5" s="6">
        <v>7670</v>
      </c>
      <c r="G5" s="6">
        <v>7327</v>
      </c>
      <c r="H5" s="6">
        <v>7423</v>
      </c>
      <c r="I5" s="6">
        <v>7594</v>
      </c>
      <c r="J5" s="6">
        <v>7831</v>
      </c>
      <c r="K5" s="6">
        <v>7988</v>
      </c>
    </row>
    <row r="6" spans="1:11" x14ac:dyDescent="0.25">
      <c r="A6" s="3" t="s">
        <v>4</v>
      </c>
      <c r="B6" s="6">
        <v>79377</v>
      </c>
      <c r="C6" s="6">
        <v>75339</v>
      </c>
      <c r="D6" s="6">
        <v>77718</v>
      </c>
      <c r="E6" s="6">
        <v>80987</v>
      </c>
      <c r="F6" s="6">
        <v>79890</v>
      </c>
      <c r="G6" s="6">
        <v>79928</v>
      </c>
      <c r="H6" s="6">
        <v>79172</v>
      </c>
      <c r="I6" s="6">
        <v>78930</v>
      </c>
      <c r="J6" s="6">
        <v>79448</v>
      </c>
      <c r="K6" s="6">
        <v>81216</v>
      </c>
    </row>
    <row r="7" spans="1:11" x14ac:dyDescent="0.25">
      <c r="A7" s="3" t="s">
        <v>5</v>
      </c>
      <c r="B7" s="6">
        <v>5151</v>
      </c>
      <c r="C7" s="6">
        <v>5103</v>
      </c>
      <c r="D7" s="6">
        <v>4916</v>
      </c>
      <c r="E7" s="6">
        <v>4961</v>
      </c>
      <c r="F7" s="6">
        <v>4884</v>
      </c>
      <c r="G7" s="6">
        <v>4859</v>
      </c>
      <c r="H7" s="6">
        <v>4832</v>
      </c>
      <c r="I7" s="6">
        <v>4797</v>
      </c>
      <c r="J7" s="6">
        <v>4755</v>
      </c>
      <c r="K7" s="6">
        <v>4778</v>
      </c>
    </row>
    <row r="8" spans="1:11" x14ac:dyDescent="0.25">
      <c r="A8" s="3" t="s">
        <v>6</v>
      </c>
      <c r="B8" s="6">
        <v>25140</v>
      </c>
      <c r="C8" s="6">
        <v>25957</v>
      </c>
      <c r="D8" s="6">
        <v>26290</v>
      </c>
      <c r="E8" s="6">
        <v>26134</v>
      </c>
      <c r="F8" s="6">
        <v>26543</v>
      </c>
      <c r="G8" s="6">
        <v>26490</v>
      </c>
      <c r="H8" s="6">
        <v>26746</v>
      </c>
      <c r="I8" s="6">
        <v>27149</v>
      </c>
      <c r="J8" s="6">
        <v>27641</v>
      </c>
      <c r="K8" s="6">
        <v>27985</v>
      </c>
    </row>
    <row r="9" spans="1:11" x14ac:dyDescent="0.25">
      <c r="A9" s="3" t="s">
        <v>7</v>
      </c>
      <c r="B9" s="6">
        <v>2777</v>
      </c>
      <c r="C9" s="6">
        <v>3015</v>
      </c>
      <c r="D9" s="6">
        <v>2963</v>
      </c>
      <c r="E9" s="6">
        <v>2873</v>
      </c>
      <c r="F9" s="6">
        <v>2846</v>
      </c>
      <c r="G9" s="6">
        <v>2820</v>
      </c>
      <c r="H9" s="6">
        <v>2783</v>
      </c>
      <c r="I9" s="6">
        <v>2743</v>
      </c>
      <c r="J9" s="6">
        <v>2768</v>
      </c>
      <c r="K9" s="6">
        <v>2786</v>
      </c>
    </row>
    <row r="10" spans="1:11" x14ac:dyDescent="0.25">
      <c r="A10" s="3" t="s">
        <v>8</v>
      </c>
      <c r="B10" s="6">
        <v>5413</v>
      </c>
      <c r="C10" s="6">
        <v>5327</v>
      </c>
      <c r="D10" s="6">
        <v>5090</v>
      </c>
      <c r="E10" s="6">
        <v>5086</v>
      </c>
      <c r="F10" s="6">
        <v>5169</v>
      </c>
      <c r="G10" s="6">
        <v>4966</v>
      </c>
      <c r="H10" s="6">
        <v>4916</v>
      </c>
      <c r="I10" s="6">
        <v>4827</v>
      </c>
      <c r="J10" s="6">
        <v>4819</v>
      </c>
      <c r="K10" s="6">
        <v>4871</v>
      </c>
    </row>
    <row r="11" spans="1:11" x14ac:dyDescent="0.25">
      <c r="A11" s="3" t="s">
        <v>9</v>
      </c>
      <c r="B11" s="6">
        <v>40862</v>
      </c>
      <c r="C11" s="6">
        <v>41555</v>
      </c>
      <c r="D11" s="6">
        <v>42545</v>
      </c>
      <c r="E11" s="6">
        <v>43608</v>
      </c>
      <c r="F11" s="6">
        <v>43455</v>
      </c>
      <c r="G11" s="6">
        <v>44846</v>
      </c>
      <c r="H11" s="6">
        <v>45332</v>
      </c>
      <c r="I11" s="6">
        <v>46816</v>
      </c>
      <c r="J11" s="6">
        <v>48374</v>
      </c>
      <c r="K11" s="6">
        <v>50146</v>
      </c>
    </row>
    <row r="12" spans="1:11" x14ac:dyDescent="0.25">
      <c r="A12" s="3" t="s">
        <v>10</v>
      </c>
      <c r="B12" s="6">
        <v>5475</v>
      </c>
      <c r="C12" s="6">
        <v>5455</v>
      </c>
      <c r="D12" s="6">
        <v>5441</v>
      </c>
      <c r="E12" s="6">
        <v>5448</v>
      </c>
      <c r="F12" s="6">
        <v>5482</v>
      </c>
      <c r="G12" s="6">
        <v>5433</v>
      </c>
      <c r="H12" s="6">
        <v>5423</v>
      </c>
      <c r="I12" s="6">
        <v>5426</v>
      </c>
      <c r="J12" s="6">
        <v>5428</v>
      </c>
      <c r="K12" s="6">
        <v>5520</v>
      </c>
    </row>
    <row r="13" spans="1:11" x14ac:dyDescent="0.25">
      <c r="A13" s="3" t="s">
        <v>11</v>
      </c>
      <c r="B13" s="6">
        <v>20535</v>
      </c>
      <c r="C13" s="6">
        <v>20396</v>
      </c>
      <c r="D13" s="6">
        <v>20387</v>
      </c>
      <c r="E13" s="6">
        <v>20537</v>
      </c>
      <c r="F13" s="6">
        <v>20061</v>
      </c>
      <c r="G13" s="6">
        <v>20373</v>
      </c>
      <c r="H13" s="6">
        <v>20460</v>
      </c>
      <c r="I13" s="6">
        <v>20537</v>
      </c>
      <c r="J13" s="6">
        <v>20991</v>
      </c>
      <c r="K13" s="6">
        <v>21368</v>
      </c>
    </row>
    <row r="14" spans="1:11" x14ac:dyDescent="0.25">
      <c r="A14" s="3" t="s">
        <v>12</v>
      </c>
      <c r="B14" s="6">
        <v>17852</v>
      </c>
      <c r="C14" s="6">
        <v>18131</v>
      </c>
      <c r="D14" s="6">
        <v>18445</v>
      </c>
      <c r="E14" s="6">
        <v>18589</v>
      </c>
      <c r="F14" s="6">
        <v>18751</v>
      </c>
      <c r="G14" s="6">
        <v>18777</v>
      </c>
      <c r="H14" s="6">
        <v>19000</v>
      </c>
      <c r="I14" s="6">
        <v>19273</v>
      </c>
      <c r="J14" s="6">
        <v>19739</v>
      </c>
      <c r="K14" s="6">
        <v>20190</v>
      </c>
    </row>
    <row r="15" spans="1:11" x14ac:dyDescent="0.25">
      <c r="A15" s="3" t="s">
        <v>13</v>
      </c>
      <c r="B15" s="6">
        <v>24231</v>
      </c>
      <c r="C15" s="6">
        <v>24147</v>
      </c>
      <c r="D15" s="6">
        <v>23726</v>
      </c>
      <c r="E15" s="6">
        <v>23092</v>
      </c>
      <c r="F15" s="6">
        <v>22913</v>
      </c>
      <c r="G15" s="6">
        <v>22659</v>
      </c>
      <c r="H15" s="6">
        <v>22606</v>
      </c>
      <c r="I15" s="6">
        <v>22558</v>
      </c>
      <c r="J15" s="6">
        <v>22749</v>
      </c>
      <c r="K15" s="6">
        <v>23254</v>
      </c>
    </row>
    <row r="16" spans="1:11" x14ac:dyDescent="0.25">
      <c r="A16" s="3" t="s">
        <v>14</v>
      </c>
      <c r="B16" s="6">
        <v>152222</v>
      </c>
      <c r="C16" s="6">
        <v>153187</v>
      </c>
      <c r="D16" s="6">
        <v>153224</v>
      </c>
      <c r="E16" s="6">
        <v>151718</v>
      </c>
      <c r="F16" s="6">
        <v>153009</v>
      </c>
      <c r="G16" s="6">
        <v>152843</v>
      </c>
      <c r="H16" s="6">
        <v>153111</v>
      </c>
      <c r="I16" s="6">
        <v>153655</v>
      </c>
      <c r="J16" s="6">
        <v>155549</v>
      </c>
      <c r="K16" s="6">
        <v>157503</v>
      </c>
    </row>
    <row r="17" spans="1:11" x14ac:dyDescent="0.25">
      <c r="A17" s="3" t="s">
        <v>15</v>
      </c>
      <c r="B17" s="6">
        <v>8471</v>
      </c>
      <c r="C17" s="6">
        <v>8655</v>
      </c>
      <c r="D17" s="6">
        <v>8806</v>
      </c>
      <c r="E17" s="6">
        <v>8944</v>
      </c>
      <c r="F17" s="6">
        <v>8745</v>
      </c>
      <c r="G17" s="6">
        <v>8752</v>
      </c>
      <c r="H17" s="6">
        <v>8772</v>
      </c>
      <c r="I17" s="6">
        <v>8854</v>
      </c>
      <c r="J17" s="6">
        <v>8956</v>
      </c>
      <c r="K17" s="6">
        <v>9061</v>
      </c>
    </row>
    <row r="18" spans="1:11" x14ac:dyDescent="0.25">
      <c r="A18" s="3" t="s">
        <v>16</v>
      </c>
      <c r="B18" s="6">
        <v>41427</v>
      </c>
      <c r="C18" s="6">
        <v>41706</v>
      </c>
      <c r="D18" s="6">
        <v>41726</v>
      </c>
      <c r="E18" s="6">
        <v>41255</v>
      </c>
      <c r="F18" s="6">
        <v>41179</v>
      </c>
      <c r="G18" s="6">
        <v>41317</v>
      </c>
      <c r="H18" s="6">
        <v>41294</v>
      </c>
      <c r="I18" s="6">
        <v>41500</v>
      </c>
      <c r="J18" s="6">
        <v>41833</v>
      </c>
      <c r="K18" s="6">
        <v>42029</v>
      </c>
    </row>
    <row r="19" spans="1:11" x14ac:dyDescent="0.25">
      <c r="A19" s="3" t="s">
        <v>17</v>
      </c>
      <c r="B19" s="6">
        <v>32571</v>
      </c>
      <c r="C19" s="6">
        <v>32817</v>
      </c>
      <c r="D19" s="6">
        <v>32665</v>
      </c>
      <c r="E19" s="6">
        <v>28929</v>
      </c>
      <c r="F19" s="6">
        <v>29435</v>
      </c>
      <c r="G19" s="6">
        <v>29412</v>
      </c>
      <c r="H19" s="6">
        <v>29497</v>
      </c>
      <c r="I19" s="6">
        <v>30036</v>
      </c>
      <c r="J19" s="6">
        <v>30483</v>
      </c>
      <c r="K19" s="6">
        <v>30468</v>
      </c>
    </row>
    <row r="20" spans="1:11" x14ac:dyDescent="0.25">
      <c r="A20" s="3" t="s">
        <v>18</v>
      </c>
      <c r="B20" s="6">
        <v>37658</v>
      </c>
      <c r="C20" s="6">
        <v>38015</v>
      </c>
      <c r="D20" s="6">
        <v>38028</v>
      </c>
      <c r="E20" s="6">
        <v>37970</v>
      </c>
      <c r="F20" s="6">
        <v>36860</v>
      </c>
      <c r="G20" s="6">
        <v>36276</v>
      </c>
      <c r="H20" s="6">
        <v>36149</v>
      </c>
      <c r="I20" s="6">
        <v>36218</v>
      </c>
      <c r="J20" s="6">
        <v>36405</v>
      </c>
      <c r="K20" s="6">
        <v>36402</v>
      </c>
    </row>
    <row r="21" spans="1:11" x14ac:dyDescent="0.25">
      <c r="A21" s="3" t="s">
        <v>19</v>
      </c>
      <c r="B21" s="6">
        <v>17417</v>
      </c>
      <c r="C21" s="6">
        <v>17383</v>
      </c>
      <c r="D21" s="6">
        <v>17330</v>
      </c>
      <c r="E21" s="6">
        <v>17465</v>
      </c>
      <c r="F21" s="6">
        <v>17329</v>
      </c>
      <c r="G21" s="6">
        <v>17277</v>
      </c>
      <c r="H21" s="6">
        <v>17191</v>
      </c>
      <c r="I21" s="6">
        <v>17312</v>
      </c>
      <c r="J21" s="6">
        <v>17352</v>
      </c>
      <c r="K21" s="6">
        <v>17370</v>
      </c>
    </row>
    <row r="22" spans="1:11" x14ac:dyDescent="0.25">
      <c r="A22" s="3" t="s">
        <v>20</v>
      </c>
      <c r="B22" s="6">
        <v>5076</v>
      </c>
      <c r="C22" s="6">
        <v>5093</v>
      </c>
      <c r="D22" s="6">
        <v>5103</v>
      </c>
      <c r="E22" s="6">
        <v>5110</v>
      </c>
      <c r="F22" s="6">
        <v>5053</v>
      </c>
      <c r="G22" s="6">
        <v>4958</v>
      </c>
      <c r="H22" s="6">
        <v>4910</v>
      </c>
      <c r="I22" s="6">
        <v>4828</v>
      </c>
      <c r="J22" s="6">
        <v>4799</v>
      </c>
      <c r="K22" s="6">
        <v>4828</v>
      </c>
    </row>
    <row r="23" spans="1:11" x14ac:dyDescent="0.25">
      <c r="A23" s="3" t="s">
        <v>21</v>
      </c>
      <c r="B23" s="6">
        <v>16707</v>
      </c>
      <c r="C23" s="6">
        <v>17130</v>
      </c>
      <c r="D23" s="6">
        <v>17555</v>
      </c>
      <c r="E23" s="6">
        <v>16099</v>
      </c>
      <c r="F23" s="6">
        <v>16221</v>
      </c>
      <c r="G23" s="6">
        <v>17090</v>
      </c>
      <c r="H23" s="6">
        <v>17870</v>
      </c>
      <c r="I23" s="6">
        <v>18887</v>
      </c>
      <c r="J23" s="6">
        <v>19672</v>
      </c>
      <c r="K23" s="6">
        <v>20886</v>
      </c>
    </row>
    <row r="24" spans="1:11" x14ac:dyDescent="0.25">
      <c r="A24" s="3" t="s">
        <v>22</v>
      </c>
      <c r="B24" s="6">
        <v>222643</v>
      </c>
      <c r="C24" s="6">
        <v>222271</v>
      </c>
      <c r="D24" s="6">
        <v>206965</v>
      </c>
      <c r="E24" s="6">
        <v>206593</v>
      </c>
      <c r="F24" s="6">
        <v>205279</v>
      </c>
      <c r="G24" s="6">
        <v>203811</v>
      </c>
      <c r="H24" s="6">
        <v>203585</v>
      </c>
      <c r="I24" s="6">
        <v>203692</v>
      </c>
      <c r="J24" s="6">
        <v>204856</v>
      </c>
      <c r="K24" s="6">
        <v>207312</v>
      </c>
    </row>
    <row r="25" spans="1:11" x14ac:dyDescent="0.25">
      <c r="A25" s="3" t="s">
        <v>23</v>
      </c>
      <c r="B25" s="6">
        <v>14143</v>
      </c>
      <c r="C25" s="6">
        <v>14333</v>
      </c>
      <c r="D25" s="6">
        <v>14374</v>
      </c>
      <c r="E25" s="6">
        <v>14545</v>
      </c>
      <c r="F25" s="6">
        <v>14296</v>
      </c>
      <c r="G25" s="6">
        <v>14246</v>
      </c>
      <c r="H25" s="6">
        <v>14125</v>
      </c>
      <c r="I25" s="6">
        <v>14189</v>
      </c>
      <c r="J25" s="6">
        <v>14445</v>
      </c>
      <c r="K25" s="6">
        <v>14679</v>
      </c>
    </row>
    <row r="26" spans="1:11" x14ac:dyDescent="0.25">
      <c r="A26" s="3" t="s">
        <v>24</v>
      </c>
      <c r="B26" s="6">
        <v>12099</v>
      </c>
      <c r="C26" s="6">
        <v>12274</v>
      </c>
      <c r="D26" s="6">
        <v>12392</v>
      </c>
      <c r="E26" s="6">
        <v>12634</v>
      </c>
      <c r="F26" s="6">
        <v>10468</v>
      </c>
      <c r="G26" s="6">
        <v>10690</v>
      </c>
      <c r="H26" s="6">
        <v>11338</v>
      </c>
      <c r="I26" s="6">
        <v>10576</v>
      </c>
      <c r="J26" s="6">
        <v>10755</v>
      </c>
      <c r="K26" s="6">
        <v>11111</v>
      </c>
    </row>
    <row r="27" spans="1:11" x14ac:dyDescent="0.25">
      <c r="A27" s="3" t="s">
        <v>25</v>
      </c>
      <c r="B27" s="6">
        <v>8930</v>
      </c>
      <c r="C27" s="6">
        <v>9065</v>
      </c>
      <c r="D27" s="6">
        <v>9037</v>
      </c>
      <c r="E27" s="6">
        <v>9076</v>
      </c>
      <c r="F27" s="6">
        <v>8998</v>
      </c>
      <c r="G27" s="6">
        <v>8930</v>
      </c>
      <c r="H27" s="6">
        <v>8873</v>
      </c>
      <c r="I27" s="6">
        <v>8873</v>
      </c>
      <c r="J27" s="6">
        <v>8947</v>
      </c>
      <c r="K27" s="6">
        <v>8934</v>
      </c>
    </row>
    <row r="28" spans="1:11" x14ac:dyDescent="0.25">
      <c r="A28" s="3" t="s">
        <v>26</v>
      </c>
      <c r="B28" s="6">
        <v>5246</v>
      </c>
      <c r="C28" s="6">
        <v>5257</v>
      </c>
      <c r="D28" s="6">
        <v>5119</v>
      </c>
      <c r="E28" s="6">
        <v>5082</v>
      </c>
      <c r="F28" s="6">
        <v>4727</v>
      </c>
      <c r="G28" s="6">
        <v>4805</v>
      </c>
      <c r="H28" s="6">
        <v>4786</v>
      </c>
      <c r="I28" s="6">
        <v>4848</v>
      </c>
      <c r="J28" s="6">
        <v>4757</v>
      </c>
      <c r="K28" s="6">
        <v>4693</v>
      </c>
    </row>
    <row r="29" spans="1:11" x14ac:dyDescent="0.25">
      <c r="A29" s="3" t="s">
        <v>27</v>
      </c>
      <c r="B29" s="6">
        <v>23615</v>
      </c>
      <c r="C29" s="6">
        <v>23699</v>
      </c>
      <c r="D29" s="6">
        <v>23718</v>
      </c>
      <c r="E29" s="6">
        <v>23805</v>
      </c>
      <c r="F29" s="6">
        <v>23929</v>
      </c>
      <c r="G29" s="6">
        <v>23893</v>
      </c>
      <c r="H29" s="6">
        <v>23772</v>
      </c>
      <c r="I29" s="6">
        <v>23812</v>
      </c>
      <c r="J29" s="6">
        <v>23961</v>
      </c>
      <c r="K29" s="6">
        <v>24134</v>
      </c>
    </row>
    <row r="30" spans="1:11" x14ac:dyDescent="0.25">
      <c r="A30" s="3" t="s">
        <v>28</v>
      </c>
      <c r="B30" s="6">
        <v>2965</v>
      </c>
      <c r="C30" s="6">
        <v>2903</v>
      </c>
      <c r="D30" s="6">
        <v>2848</v>
      </c>
      <c r="E30" s="6">
        <v>2815</v>
      </c>
      <c r="F30" s="6">
        <v>2775</v>
      </c>
      <c r="G30" s="6">
        <v>2698</v>
      </c>
      <c r="H30" s="6">
        <v>2658</v>
      </c>
      <c r="I30" s="6">
        <v>2650</v>
      </c>
      <c r="J30" s="6">
        <v>2670</v>
      </c>
      <c r="K30" s="6">
        <v>2763</v>
      </c>
    </row>
    <row r="31" spans="1:11" x14ac:dyDescent="0.25">
      <c r="A31" s="3" t="s">
        <v>29</v>
      </c>
      <c r="B31" s="6">
        <v>10731</v>
      </c>
      <c r="C31" s="6">
        <v>10874</v>
      </c>
      <c r="D31" s="6">
        <v>10904</v>
      </c>
      <c r="E31" s="6">
        <v>11078</v>
      </c>
      <c r="F31" s="6">
        <v>11097</v>
      </c>
      <c r="G31" s="6">
        <v>11107</v>
      </c>
      <c r="H31" s="6">
        <v>11114</v>
      </c>
      <c r="I31" s="6">
        <v>11108</v>
      </c>
      <c r="J31" s="6">
        <v>11203</v>
      </c>
      <c r="K31" s="6">
        <v>11294</v>
      </c>
    </row>
    <row r="32" spans="1:11" x14ac:dyDescent="0.25">
      <c r="A32" s="3" t="s">
        <v>30</v>
      </c>
      <c r="B32" s="6">
        <v>9042</v>
      </c>
      <c r="C32" s="6">
        <v>9043</v>
      </c>
      <c r="D32" s="6">
        <v>9049</v>
      </c>
      <c r="E32" s="6">
        <v>9069</v>
      </c>
      <c r="F32" s="6">
        <v>9026</v>
      </c>
      <c r="G32" s="6">
        <v>9026</v>
      </c>
      <c r="H32" s="6">
        <v>8969</v>
      </c>
      <c r="I32" s="6">
        <v>8969</v>
      </c>
      <c r="J32" s="6">
        <v>9040</v>
      </c>
      <c r="K32" s="6">
        <v>9185</v>
      </c>
    </row>
    <row r="33" spans="1:11" x14ac:dyDescent="0.25">
      <c r="A33" s="3" t="s">
        <v>31</v>
      </c>
      <c r="B33" s="6">
        <v>1843</v>
      </c>
      <c r="C33" s="6">
        <v>1831</v>
      </c>
      <c r="D33" s="6">
        <v>1825</v>
      </c>
      <c r="E33" s="6">
        <v>1804</v>
      </c>
      <c r="F33" s="6">
        <v>1715</v>
      </c>
      <c r="G33" s="6">
        <v>1671</v>
      </c>
      <c r="H33" s="6">
        <v>1630</v>
      </c>
      <c r="I33" s="6">
        <v>1615</v>
      </c>
      <c r="J33" s="6">
        <v>1645</v>
      </c>
      <c r="K33" s="6">
        <v>1667</v>
      </c>
    </row>
    <row r="34" spans="1:11" x14ac:dyDescent="0.25">
      <c r="A34" s="4" t="s">
        <v>0</v>
      </c>
      <c r="B34" s="7">
        <v>906854</v>
      </c>
      <c r="C34" s="7">
        <v>908555</v>
      </c>
      <c r="D34" s="7">
        <v>898680</v>
      </c>
      <c r="E34" s="7">
        <v>897582</v>
      </c>
      <c r="F34" s="7">
        <v>889936</v>
      </c>
      <c r="G34" s="7">
        <v>888184</v>
      </c>
      <c r="H34" s="7">
        <v>891111</v>
      </c>
      <c r="I34" s="7">
        <v>894636</v>
      </c>
      <c r="J34" s="7">
        <v>904713</v>
      </c>
      <c r="K34" s="7">
        <v>917841</v>
      </c>
    </row>
    <row r="36" spans="1:11" x14ac:dyDescent="0.25">
      <c r="A36" s="10" t="s">
        <v>51</v>
      </c>
    </row>
    <row r="37" spans="1:11" x14ac:dyDescent="0.25">
      <c r="A37" s="10" t="s">
        <v>50</v>
      </c>
    </row>
  </sheetData>
  <mergeCells count="1">
    <mergeCell ref="A1:K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P32"/>
  <sheetViews>
    <sheetView zoomScale="80" zoomScaleNormal="80" workbookViewId="0">
      <selection activeCell="H27" sqref="H27"/>
    </sheetView>
  </sheetViews>
  <sheetFormatPr baseColWidth="10" defaultRowHeight="15" x14ac:dyDescent="0.25"/>
  <cols>
    <col min="1" max="1" width="17.85546875" customWidth="1"/>
    <col min="2" max="3" width="13.5703125" customWidth="1"/>
    <col min="4" max="9" width="17.85546875" customWidth="1"/>
    <col min="10" max="12" width="13.5703125" customWidth="1"/>
    <col min="257" max="257" width="17.85546875" customWidth="1"/>
    <col min="258" max="259" width="13.5703125" customWidth="1"/>
    <col min="260" max="265" width="17.85546875" customWidth="1"/>
    <col min="266" max="268" width="13.5703125" customWidth="1"/>
    <col min="513" max="513" width="17.85546875" customWidth="1"/>
    <col min="514" max="515" width="13.5703125" customWidth="1"/>
    <col min="516" max="521" width="17.85546875" customWidth="1"/>
    <col min="522" max="524" width="13.5703125" customWidth="1"/>
    <col min="769" max="769" width="17.85546875" customWidth="1"/>
    <col min="770" max="771" width="13.5703125" customWidth="1"/>
    <col min="772" max="777" width="17.85546875" customWidth="1"/>
    <col min="778" max="780" width="13.5703125" customWidth="1"/>
    <col min="1025" max="1025" width="17.85546875" customWidth="1"/>
    <col min="1026" max="1027" width="13.5703125" customWidth="1"/>
    <col min="1028" max="1033" width="17.85546875" customWidth="1"/>
    <col min="1034" max="1036" width="13.5703125" customWidth="1"/>
    <col min="1281" max="1281" width="17.85546875" customWidth="1"/>
    <col min="1282" max="1283" width="13.5703125" customWidth="1"/>
    <col min="1284" max="1289" width="17.85546875" customWidth="1"/>
    <col min="1290" max="1292" width="13.5703125" customWidth="1"/>
    <col min="1537" max="1537" width="17.85546875" customWidth="1"/>
    <col min="1538" max="1539" width="13.5703125" customWidth="1"/>
    <col min="1540" max="1545" width="17.85546875" customWidth="1"/>
    <col min="1546" max="1548" width="13.5703125" customWidth="1"/>
    <col min="1793" max="1793" width="17.85546875" customWidth="1"/>
    <col min="1794" max="1795" width="13.5703125" customWidth="1"/>
    <col min="1796" max="1801" width="17.85546875" customWidth="1"/>
    <col min="1802" max="1804" width="13.5703125" customWidth="1"/>
    <col min="2049" max="2049" width="17.85546875" customWidth="1"/>
    <col min="2050" max="2051" width="13.5703125" customWidth="1"/>
    <col min="2052" max="2057" width="17.85546875" customWidth="1"/>
    <col min="2058" max="2060" width="13.5703125" customWidth="1"/>
    <col min="2305" max="2305" width="17.85546875" customWidth="1"/>
    <col min="2306" max="2307" width="13.5703125" customWidth="1"/>
    <col min="2308" max="2313" width="17.85546875" customWidth="1"/>
    <col min="2314" max="2316" width="13.5703125" customWidth="1"/>
    <col min="2561" max="2561" width="17.85546875" customWidth="1"/>
    <col min="2562" max="2563" width="13.5703125" customWidth="1"/>
    <col min="2564" max="2569" width="17.85546875" customWidth="1"/>
    <col min="2570" max="2572" width="13.5703125" customWidth="1"/>
    <col min="2817" max="2817" width="17.85546875" customWidth="1"/>
    <col min="2818" max="2819" width="13.5703125" customWidth="1"/>
    <col min="2820" max="2825" width="17.85546875" customWidth="1"/>
    <col min="2826" max="2828" width="13.5703125" customWidth="1"/>
    <col min="3073" max="3073" width="17.85546875" customWidth="1"/>
    <col min="3074" max="3075" width="13.5703125" customWidth="1"/>
    <col min="3076" max="3081" width="17.85546875" customWidth="1"/>
    <col min="3082" max="3084" width="13.5703125" customWidth="1"/>
    <col min="3329" max="3329" width="17.85546875" customWidth="1"/>
    <col min="3330" max="3331" width="13.5703125" customWidth="1"/>
    <col min="3332" max="3337" width="17.85546875" customWidth="1"/>
    <col min="3338" max="3340" width="13.5703125" customWidth="1"/>
    <col min="3585" max="3585" width="17.85546875" customWidth="1"/>
    <col min="3586" max="3587" width="13.5703125" customWidth="1"/>
    <col min="3588" max="3593" width="17.85546875" customWidth="1"/>
    <col min="3594" max="3596" width="13.5703125" customWidth="1"/>
    <col min="3841" max="3841" width="17.85546875" customWidth="1"/>
    <col min="3842" max="3843" width="13.5703125" customWidth="1"/>
    <col min="3844" max="3849" width="17.85546875" customWidth="1"/>
    <col min="3850" max="3852" width="13.5703125" customWidth="1"/>
    <col min="4097" max="4097" width="17.85546875" customWidth="1"/>
    <col min="4098" max="4099" width="13.5703125" customWidth="1"/>
    <col min="4100" max="4105" width="17.85546875" customWidth="1"/>
    <col min="4106" max="4108" width="13.5703125" customWidth="1"/>
    <col min="4353" max="4353" width="17.85546875" customWidth="1"/>
    <col min="4354" max="4355" width="13.5703125" customWidth="1"/>
    <col min="4356" max="4361" width="17.85546875" customWidth="1"/>
    <col min="4362" max="4364" width="13.5703125" customWidth="1"/>
    <col min="4609" max="4609" width="17.85546875" customWidth="1"/>
    <col min="4610" max="4611" width="13.5703125" customWidth="1"/>
    <col min="4612" max="4617" width="17.85546875" customWidth="1"/>
    <col min="4618" max="4620" width="13.5703125" customWidth="1"/>
    <col min="4865" max="4865" width="17.85546875" customWidth="1"/>
    <col min="4866" max="4867" width="13.5703125" customWidth="1"/>
    <col min="4868" max="4873" width="17.85546875" customWidth="1"/>
    <col min="4874" max="4876" width="13.5703125" customWidth="1"/>
    <col min="5121" max="5121" width="17.85546875" customWidth="1"/>
    <col min="5122" max="5123" width="13.5703125" customWidth="1"/>
    <col min="5124" max="5129" width="17.85546875" customWidth="1"/>
    <col min="5130" max="5132" width="13.5703125" customWidth="1"/>
    <col min="5377" max="5377" width="17.85546875" customWidth="1"/>
    <col min="5378" max="5379" width="13.5703125" customWidth="1"/>
    <col min="5380" max="5385" width="17.85546875" customWidth="1"/>
    <col min="5386" max="5388" width="13.5703125" customWidth="1"/>
    <col min="5633" max="5633" width="17.85546875" customWidth="1"/>
    <col min="5634" max="5635" width="13.5703125" customWidth="1"/>
    <col min="5636" max="5641" width="17.85546875" customWidth="1"/>
    <col min="5642" max="5644" width="13.5703125" customWidth="1"/>
    <col min="5889" max="5889" width="17.85546875" customWidth="1"/>
    <col min="5890" max="5891" width="13.5703125" customWidth="1"/>
    <col min="5892" max="5897" width="17.85546875" customWidth="1"/>
    <col min="5898" max="5900" width="13.5703125" customWidth="1"/>
    <col min="6145" max="6145" width="17.85546875" customWidth="1"/>
    <col min="6146" max="6147" width="13.5703125" customWidth="1"/>
    <col min="6148" max="6153" width="17.85546875" customWidth="1"/>
    <col min="6154" max="6156" width="13.5703125" customWidth="1"/>
    <col min="6401" max="6401" width="17.85546875" customWidth="1"/>
    <col min="6402" max="6403" width="13.5703125" customWidth="1"/>
    <col min="6404" max="6409" width="17.85546875" customWidth="1"/>
    <col min="6410" max="6412" width="13.5703125" customWidth="1"/>
    <col min="6657" max="6657" width="17.85546875" customWidth="1"/>
    <col min="6658" max="6659" width="13.5703125" customWidth="1"/>
    <col min="6660" max="6665" width="17.85546875" customWidth="1"/>
    <col min="6666" max="6668" width="13.5703125" customWidth="1"/>
    <col min="6913" max="6913" width="17.85546875" customWidth="1"/>
    <col min="6914" max="6915" width="13.5703125" customWidth="1"/>
    <col min="6916" max="6921" width="17.85546875" customWidth="1"/>
    <col min="6922" max="6924" width="13.5703125" customWidth="1"/>
    <col min="7169" max="7169" width="17.85546875" customWidth="1"/>
    <col min="7170" max="7171" width="13.5703125" customWidth="1"/>
    <col min="7172" max="7177" width="17.85546875" customWidth="1"/>
    <col min="7178" max="7180" width="13.5703125" customWidth="1"/>
    <col min="7425" max="7425" width="17.85546875" customWidth="1"/>
    <col min="7426" max="7427" width="13.5703125" customWidth="1"/>
    <col min="7428" max="7433" width="17.85546875" customWidth="1"/>
    <col min="7434" max="7436" width="13.5703125" customWidth="1"/>
    <col min="7681" max="7681" width="17.85546875" customWidth="1"/>
    <col min="7682" max="7683" width="13.5703125" customWidth="1"/>
    <col min="7684" max="7689" width="17.85546875" customWidth="1"/>
    <col min="7690" max="7692" width="13.5703125" customWidth="1"/>
    <col min="7937" max="7937" width="17.85546875" customWidth="1"/>
    <col min="7938" max="7939" width="13.5703125" customWidth="1"/>
    <col min="7940" max="7945" width="17.85546875" customWidth="1"/>
    <col min="7946" max="7948" width="13.5703125" customWidth="1"/>
    <col min="8193" max="8193" width="17.85546875" customWidth="1"/>
    <col min="8194" max="8195" width="13.5703125" customWidth="1"/>
    <col min="8196" max="8201" width="17.85546875" customWidth="1"/>
    <col min="8202" max="8204" width="13.5703125" customWidth="1"/>
    <col min="8449" max="8449" width="17.85546875" customWidth="1"/>
    <col min="8450" max="8451" width="13.5703125" customWidth="1"/>
    <col min="8452" max="8457" width="17.85546875" customWidth="1"/>
    <col min="8458" max="8460" width="13.5703125" customWidth="1"/>
    <col min="8705" max="8705" width="17.85546875" customWidth="1"/>
    <col min="8706" max="8707" width="13.5703125" customWidth="1"/>
    <col min="8708" max="8713" width="17.85546875" customWidth="1"/>
    <col min="8714" max="8716" width="13.5703125" customWidth="1"/>
    <col min="8961" max="8961" width="17.85546875" customWidth="1"/>
    <col min="8962" max="8963" width="13.5703125" customWidth="1"/>
    <col min="8964" max="8969" width="17.85546875" customWidth="1"/>
    <col min="8970" max="8972" width="13.5703125" customWidth="1"/>
    <col min="9217" max="9217" width="17.85546875" customWidth="1"/>
    <col min="9218" max="9219" width="13.5703125" customWidth="1"/>
    <col min="9220" max="9225" width="17.85546875" customWidth="1"/>
    <col min="9226" max="9228" width="13.5703125" customWidth="1"/>
    <col min="9473" max="9473" width="17.85546875" customWidth="1"/>
    <col min="9474" max="9475" width="13.5703125" customWidth="1"/>
    <col min="9476" max="9481" width="17.85546875" customWidth="1"/>
    <col min="9482" max="9484" width="13.5703125" customWidth="1"/>
    <col min="9729" max="9729" width="17.85546875" customWidth="1"/>
    <col min="9730" max="9731" width="13.5703125" customWidth="1"/>
    <col min="9732" max="9737" width="17.85546875" customWidth="1"/>
    <col min="9738" max="9740" width="13.5703125" customWidth="1"/>
    <col min="9985" max="9985" width="17.85546875" customWidth="1"/>
    <col min="9986" max="9987" width="13.5703125" customWidth="1"/>
    <col min="9988" max="9993" width="17.85546875" customWidth="1"/>
    <col min="9994" max="9996" width="13.5703125" customWidth="1"/>
    <col min="10241" max="10241" width="17.85546875" customWidth="1"/>
    <col min="10242" max="10243" width="13.5703125" customWidth="1"/>
    <col min="10244" max="10249" width="17.85546875" customWidth="1"/>
    <col min="10250" max="10252" width="13.5703125" customWidth="1"/>
    <col min="10497" max="10497" width="17.85546875" customWidth="1"/>
    <col min="10498" max="10499" width="13.5703125" customWidth="1"/>
    <col min="10500" max="10505" width="17.85546875" customWidth="1"/>
    <col min="10506" max="10508" width="13.5703125" customWidth="1"/>
    <col min="10753" max="10753" width="17.85546875" customWidth="1"/>
    <col min="10754" max="10755" width="13.5703125" customWidth="1"/>
    <col min="10756" max="10761" width="17.85546875" customWidth="1"/>
    <col min="10762" max="10764" width="13.5703125" customWidth="1"/>
    <col min="11009" max="11009" width="17.85546875" customWidth="1"/>
    <col min="11010" max="11011" width="13.5703125" customWidth="1"/>
    <col min="11012" max="11017" width="17.85546875" customWidth="1"/>
    <col min="11018" max="11020" width="13.5703125" customWidth="1"/>
    <col min="11265" max="11265" width="17.85546875" customWidth="1"/>
    <col min="11266" max="11267" width="13.5703125" customWidth="1"/>
    <col min="11268" max="11273" width="17.85546875" customWidth="1"/>
    <col min="11274" max="11276" width="13.5703125" customWidth="1"/>
    <col min="11521" max="11521" width="17.85546875" customWidth="1"/>
    <col min="11522" max="11523" width="13.5703125" customWidth="1"/>
    <col min="11524" max="11529" width="17.85546875" customWidth="1"/>
    <col min="11530" max="11532" width="13.5703125" customWidth="1"/>
    <col min="11777" max="11777" width="17.85546875" customWidth="1"/>
    <col min="11778" max="11779" width="13.5703125" customWidth="1"/>
    <col min="11780" max="11785" width="17.85546875" customWidth="1"/>
    <col min="11786" max="11788" width="13.5703125" customWidth="1"/>
    <col min="12033" max="12033" width="17.85546875" customWidth="1"/>
    <col min="12034" max="12035" width="13.5703125" customWidth="1"/>
    <col min="12036" max="12041" width="17.85546875" customWidth="1"/>
    <col min="12042" max="12044" width="13.5703125" customWidth="1"/>
    <col min="12289" max="12289" width="17.85546875" customWidth="1"/>
    <col min="12290" max="12291" width="13.5703125" customWidth="1"/>
    <col min="12292" max="12297" width="17.85546875" customWidth="1"/>
    <col min="12298" max="12300" width="13.5703125" customWidth="1"/>
    <col min="12545" max="12545" width="17.85546875" customWidth="1"/>
    <col min="12546" max="12547" width="13.5703125" customWidth="1"/>
    <col min="12548" max="12553" width="17.85546875" customWidth="1"/>
    <col min="12554" max="12556" width="13.5703125" customWidth="1"/>
    <col min="12801" max="12801" width="17.85546875" customWidth="1"/>
    <col min="12802" max="12803" width="13.5703125" customWidth="1"/>
    <col min="12804" max="12809" width="17.85546875" customWidth="1"/>
    <col min="12810" max="12812" width="13.5703125" customWidth="1"/>
    <col min="13057" max="13057" width="17.85546875" customWidth="1"/>
    <col min="13058" max="13059" width="13.5703125" customWidth="1"/>
    <col min="13060" max="13065" width="17.85546875" customWidth="1"/>
    <col min="13066" max="13068" width="13.5703125" customWidth="1"/>
    <col min="13313" max="13313" width="17.85546875" customWidth="1"/>
    <col min="13314" max="13315" width="13.5703125" customWidth="1"/>
    <col min="13316" max="13321" width="17.85546875" customWidth="1"/>
    <col min="13322" max="13324" width="13.5703125" customWidth="1"/>
    <col min="13569" max="13569" width="17.85546875" customWidth="1"/>
    <col min="13570" max="13571" width="13.5703125" customWidth="1"/>
    <col min="13572" max="13577" width="17.85546875" customWidth="1"/>
    <col min="13578" max="13580" width="13.5703125" customWidth="1"/>
    <col min="13825" max="13825" width="17.85546875" customWidth="1"/>
    <col min="13826" max="13827" width="13.5703125" customWidth="1"/>
    <col min="13828" max="13833" width="17.85546875" customWidth="1"/>
    <col min="13834" max="13836" width="13.5703125" customWidth="1"/>
    <col min="14081" max="14081" width="17.85546875" customWidth="1"/>
    <col min="14082" max="14083" width="13.5703125" customWidth="1"/>
    <col min="14084" max="14089" width="17.85546875" customWidth="1"/>
    <col min="14090" max="14092" width="13.5703125" customWidth="1"/>
    <col min="14337" max="14337" width="17.85546875" customWidth="1"/>
    <col min="14338" max="14339" width="13.5703125" customWidth="1"/>
    <col min="14340" max="14345" width="17.85546875" customWidth="1"/>
    <col min="14346" max="14348" width="13.5703125" customWidth="1"/>
    <col min="14593" max="14593" width="17.85546875" customWidth="1"/>
    <col min="14594" max="14595" width="13.5703125" customWidth="1"/>
    <col min="14596" max="14601" width="17.85546875" customWidth="1"/>
    <col min="14602" max="14604" width="13.5703125" customWidth="1"/>
    <col min="14849" max="14849" width="17.85546875" customWidth="1"/>
    <col min="14850" max="14851" width="13.5703125" customWidth="1"/>
    <col min="14852" max="14857" width="17.85546875" customWidth="1"/>
    <col min="14858" max="14860" width="13.5703125" customWidth="1"/>
    <col min="15105" max="15105" width="17.85546875" customWidth="1"/>
    <col min="15106" max="15107" width="13.5703125" customWidth="1"/>
    <col min="15108" max="15113" width="17.85546875" customWidth="1"/>
    <col min="15114" max="15116" width="13.5703125" customWidth="1"/>
    <col min="15361" max="15361" width="17.85546875" customWidth="1"/>
    <col min="15362" max="15363" width="13.5703125" customWidth="1"/>
    <col min="15364" max="15369" width="17.85546875" customWidth="1"/>
    <col min="15370" max="15372" width="13.5703125" customWidth="1"/>
    <col min="15617" max="15617" width="17.85546875" customWidth="1"/>
    <col min="15618" max="15619" width="13.5703125" customWidth="1"/>
    <col min="15620" max="15625" width="17.85546875" customWidth="1"/>
    <col min="15626" max="15628" width="13.5703125" customWidth="1"/>
    <col min="15873" max="15873" width="17.85546875" customWidth="1"/>
    <col min="15874" max="15875" width="13.5703125" customWidth="1"/>
    <col min="15876" max="15881" width="17.85546875" customWidth="1"/>
    <col min="15882" max="15884" width="13.5703125" customWidth="1"/>
    <col min="16129" max="16129" width="17.85546875" customWidth="1"/>
    <col min="16130" max="16131" width="13.5703125" customWidth="1"/>
    <col min="16132" max="16137" width="17.85546875" customWidth="1"/>
    <col min="16138" max="16140" width="13.5703125" customWidth="1"/>
  </cols>
  <sheetData>
    <row r="1" spans="1:16" ht="22.5" customHeight="1" x14ac:dyDescent="0.25">
      <c r="A1" s="241" t="s">
        <v>316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</row>
    <row r="2" spans="1:16" ht="96.75" customHeight="1" x14ac:dyDescent="0.25">
      <c r="A2" s="68" t="s">
        <v>102</v>
      </c>
      <c r="B2" s="67" t="s">
        <v>171</v>
      </c>
      <c r="C2" s="68" t="s">
        <v>172</v>
      </c>
      <c r="D2" s="67" t="s">
        <v>173</v>
      </c>
      <c r="E2" s="68" t="s">
        <v>174</v>
      </c>
      <c r="F2" s="67" t="s">
        <v>175</v>
      </c>
      <c r="G2" s="68" t="s">
        <v>176</v>
      </c>
      <c r="H2" s="67" t="s">
        <v>177</v>
      </c>
      <c r="I2" s="68" t="s">
        <v>178</v>
      </c>
      <c r="J2" s="67" t="s">
        <v>179</v>
      </c>
      <c r="K2" s="68" t="s">
        <v>180</v>
      </c>
      <c r="L2" s="69" t="s">
        <v>164</v>
      </c>
    </row>
    <row r="3" spans="1:16" x14ac:dyDescent="0.25">
      <c r="A3" s="185" t="s">
        <v>303</v>
      </c>
      <c r="B3" s="189">
        <v>37</v>
      </c>
      <c r="C3" s="189">
        <v>489</v>
      </c>
      <c r="D3" s="189">
        <v>5284</v>
      </c>
      <c r="E3" s="189">
        <v>5270</v>
      </c>
      <c r="F3" s="189">
        <v>9779</v>
      </c>
      <c r="G3" s="189">
        <v>31008</v>
      </c>
      <c r="H3" s="189">
        <v>1260</v>
      </c>
      <c r="I3" s="189">
        <v>9594</v>
      </c>
      <c r="J3" s="189">
        <v>3500</v>
      </c>
      <c r="K3" s="189">
        <v>25168</v>
      </c>
      <c r="L3" s="189">
        <v>91389</v>
      </c>
      <c r="P3" s="76"/>
    </row>
    <row r="31" spans="1:2" x14ac:dyDescent="0.25">
      <c r="A31" s="44" t="s">
        <v>115</v>
      </c>
      <c r="B31" s="44" t="s">
        <v>116</v>
      </c>
    </row>
    <row r="32" spans="1:2" x14ac:dyDescent="0.25">
      <c r="A32" s="44" t="s">
        <v>117</v>
      </c>
      <c r="B32" s="44" t="s">
        <v>49</v>
      </c>
    </row>
  </sheetData>
  <mergeCells count="1">
    <mergeCell ref="A1:L1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J22"/>
  <sheetViews>
    <sheetView zoomScale="80" zoomScaleNormal="80" workbookViewId="0">
      <selection sqref="A1:D1"/>
    </sheetView>
  </sheetViews>
  <sheetFormatPr baseColWidth="10" defaultRowHeight="15" x14ac:dyDescent="0.25"/>
  <cols>
    <col min="1" max="1" width="18.42578125" customWidth="1"/>
    <col min="2" max="4" width="16" customWidth="1"/>
  </cols>
  <sheetData>
    <row r="1" spans="1:10" ht="35.25" customHeight="1" x14ac:dyDescent="0.25">
      <c r="A1" s="227" t="s">
        <v>304</v>
      </c>
      <c r="B1" s="227"/>
      <c r="C1" s="227"/>
      <c r="D1" s="227"/>
    </row>
    <row r="2" spans="1:10" ht="15.75" x14ac:dyDescent="0.25">
      <c r="A2" s="242" t="s">
        <v>305</v>
      </c>
      <c r="B2" s="242"/>
      <c r="C2" s="242"/>
      <c r="D2" s="242"/>
    </row>
    <row r="3" spans="1:10" ht="15.75" x14ac:dyDescent="0.25">
      <c r="A3" s="157"/>
      <c r="B3" s="67" t="s">
        <v>182</v>
      </c>
      <c r="C3" s="68" t="s">
        <v>183</v>
      </c>
      <c r="D3" s="79" t="s">
        <v>184</v>
      </c>
    </row>
    <row r="4" spans="1:10" x14ac:dyDescent="0.25">
      <c r="A4" s="80" t="s">
        <v>185</v>
      </c>
      <c r="B4" s="6">
        <v>5022</v>
      </c>
      <c r="C4" s="6">
        <v>6295</v>
      </c>
      <c r="D4" s="6">
        <v>11317</v>
      </c>
    </row>
    <row r="5" spans="1:10" ht="30" customHeight="1" x14ac:dyDescent="0.25">
      <c r="A5" s="80" t="s">
        <v>186</v>
      </c>
      <c r="B5" s="6">
        <v>4537</v>
      </c>
      <c r="C5" s="6">
        <v>5323</v>
      </c>
      <c r="D5" s="6">
        <v>9860</v>
      </c>
    </row>
    <row r="6" spans="1:10" ht="30" customHeight="1" x14ac:dyDescent="0.25">
      <c r="A6" s="80" t="s">
        <v>187</v>
      </c>
      <c r="B6" s="6">
        <v>38141</v>
      </c>
      <c r="C6" s="6">
        <v>49814</v>
      </c>
      <c r="D6" s="6">
        <v>87955</v>
      </c>
    </row>
    <row r="7" spans="1:10" ht="51" customHeight="1" x14ac:dyDescent="0.25">
      <c r="A7" s="67" t="s">
        <v>188</v>
      </c>
      <c r="B7" s="6">
        <f>SUM(B4:B6)</f>
        <v>47700</v>
      </c>
      <c r="C7" s="6">
        <f t="shared" ref="C7:D7" si="0">SUM(C4:C6)</f>
        <v>61432</v>
      </c>
      <c r="D7" s="6">
        <f t="shared" si="0"/>
        <v>109132</v>
      </c>
    </row>
    <row r="8" spans="1:10" x14ac:dyDescent="0.25">
      <c r="A8" s="80" t="s">
        <v>189</v>
      </c>
      <c r="B8">
        <v>970</v>
      </c>
      <c r="C8">
        <v>827</v>
      </c>
      <c r="D8" s="6">
        <v>1797</v>
      </c>
    </row>
    <row r="9" spans="1:10" x14ac:dyDescent="0.25">
      <c r="A9" s="80" t="s">
        <v>190</v>
      </c>
      <c r="B9" s="6">
        <v>3533</v>
      </c>
      <c r="C9" s="6">
        <v>4457</v>
      </c>
      <c r="D9" s="6">
        <v>7990</v>
      </c>
    </row>
    <row r="10" spans="1:10" x14ac:dyDescent="0.25">
      <c r="A10" s="80" t="s">
        <v>191</v>
      </c>
      <c r="B10">
        <v>437</v>
      </c>
      <c r="C10">
        <v>419</v>
      </c>
      <c r="D10">
        <v>856</v>
      </c>
    </row>
    <row r="11" spans="1:10" x14ac:dyDescent="0.25">
      <c r="A11" s="80" t="s">
        <v>192</v>
      </c>
      <c r="B11" s="6">
        <v>40983</v>
      </c>
      <c r="C11" s="6">
        <v>50406</v>
      </c>
      <c r="D11" s="6">
        <v>91389</v>
      </c>
    </row>
    <row r="12" spans="1:10" ht="38.25" customHeight="1" x14ac:dyDescent="0.25">
      <c r="A12" s="67" t="s">
        <v>193</v>
      </c>
      <c r="B12" s="6">
        <f>SUM(B8:B11)</f>
        <v>45923</v>
      </c>
      <c r="C12" s="6">
        <f t="shared" ref="C12:D12" si="1">SUM(C8:C11)</f>
        <v>56109</v>
      </c>
      <c r="D12" s="6">
        <f t="shared" si="1"/>
        <v>102032</v>
      </c>
    </row>
    <row r="13" spans="1:10" x14ac:dyDescent="0.25">
      <c r="A13" s="68" t="s">
        <v>194</v>
      </c>
      <c r="B13" s="6">
        <f>SUM(B7+B12)</f>
        <v>93623</v>
      </c>
      <c r="C13" s="6">
        <f t="shared" ref="C13:D13" si="2">SUM(C7+C12)</f>
        <v>117541</v>
      </c>
      <c r="D13" s="6">
        <f t="shared" si="2"/>
        <v>211164</v>
      </c>
    </row>
    <row r="15" spans="1:10" x14ac:dyDescent="0.25">
      <c r="H15" s="6"/>
      <c r="I15" s="6"/>
      <c r="J15" s="6"/>
    </row>
    <row r="16" spans="1:10" x14ac:dyDescent="0.25">
      <c r="A16" s="44" t="s">
        <v>115</v>
      </c>
      <c r="B16" s="44" t="s">
        <v>116</v>
      </c>
      <c r="H16" s="6"/>
      <c r="I16" s="6"/>
      <c r="J16" s="6"/>
    </row>
    <row r="17" spans="1:10" x14ac:dyDescent="0.25">
      <c r="A17" s="44" t="s">
        <v>117</v>
      </c>
      <c r="B17" s="44" t="s">
        <v>49</v>
      </c>
      <c r="H17" s="6"/>
      <c r="I17" s="6"/>
      <c r="J17" s="6"/>
    </row>
    <row r="18" spans="1:10" x14ac:dyDescent="0.25">
      <c r="J18" s="6"/>
    </row>
    <row r="19" spans="1:10" x14ac:dyDescent="0.25">
      <c r="H19" s="6"/>
      <c r="I19" s="6"/>
      <c r="J19" s="6"/>
    </row>
    <row r="21" spans="1:10" x14ac:dyDescent="0.25">
      <c r="H21" s="6"/>
      <c r="I21" s="6"/>
      <c r="J21" s="6"/>
    </row>
    <row r="22" spans="1:10" x14ac:dyDescent="0.25">
      <c r="H22" s="6"/>
      <c r="I22" s="6"/>
      <c r="J22" s="6"/>
    </row>
  </sheetData>
  <sortState ref="F15:J21">
    <sortCondition ref="F14"/>
  </sortState>
  <mergeCells count="2">
    <mergeCell ref="A1:D1"/>
    <mergeCell ref="A2:D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S49"/>
  <sheetViews>
    <sheetView zoomScale="80" zoomScaleNormal="80" workbookViewId="0">
      <selection sqref="A1:XFD1"/>
    </sheetView>
  </sheetViews>
  <sheetFormatPr baseColWidth="10" defaultRowHeight="15" x14ac:dyDescent="0.25"/>
  <cols>
    <col min="1" max="1" width="35" style="80" customWidth="1"/>
    <col min="6" max="6" width="15.85546875" customWidth="1"/>
    <col min="257" max="257" width="35" customWidth="1"/>
    <col min="262" max="262" width="15.85546875" customWidth="1"/>
    <col min="513" max="513" width="35" customWidth="1"/>
    <col min="518" max="518" width="15.85546875" customWidth="1"/>
    <col min="769" max="769" width="35" customWidth="1"/>
    <col min="774" max="774" width="15.85546875" customWidth="1"/>
    <col min="1025" max="1025" width="35" customWidth="1"/>
    <col min="1030" max="1030" width="15.85546875" customWidth="1"/>
    <col min="1281" max="1281" width="35" customWidth="1"/>
    <col min="1286" max="1286" width="15.85546875" customWidth="1"/>
    <col min="1537" max="1537" width="35" customWidth="1"/>
    <col min="1542" max="1542" width="15.85546875" customWidth="1"/>
    <col min="1793" max="1793" width="35" customWidth="1"/>
    <col min="1798" max="1798" width="15.85546875" customWidth="1"/>
    <col min="2049" max="2049" width="35" customWidth="1"/>
    <col min="2054" max="2054" width="15.85546875" customWidth="1"/>
    <col min="2305" max="2305" width="35" customWidth="1"/>
    <col min="2310" max="2310" width="15.85546875" customWidth="1"/>
    <col min="2561" max="2561" width="35" customWidth="1"/>
    <col min="2566" max="2566" width="15.85546875" customWidth="1"/>
    <col min="2817" max="2817" width="35" customWidth="1"/>
    <col min="2822" max="2822" width="15.85546875" customWidth="1"/>
    <col min="3073" max="3073" width="35" customWidth="1"/>
    <col min="3078" max="3078" width="15.85546875" customWidth="1"/>
    <col min="3329" max="3329" width="35" customWidth="1"/>
    <col min="3334" max="3334" width="15.85546875" customWidth="1"/>
    <col min="3585" max="3585" width="35" customWidth="1"/>
    <col min="3590" max="3590" width="15.85546875" customWidth="1"/>
    <col min="3841" max="3841" width="35" customWidth="1"/>
    <col min="3846" max="3846" width="15.85546875" customWidth="1"/>
    <col min="4097" max="4097" width="35" customWidth="1"/>
    <col min="4102" max="4102" width="15.85546875" customWidth="1"/>
    <col min="4353" max="4353" width="35" customWidth="1"/>
    <col min="4358" max="4358" width="15.85546875" customWidth="1"/>
    <col min="4609" max="4609" width="35" customWidth="1"/>
    <col min="4614" max="4614" width="15.85546875" customWidth="1"/>
    <col min="4865" max="4865" width="35" customWidth="1"/>
    <col min="4870" max="4870" width="15.85546875" customWidth="1"/>
    <col min="5121" max="5121" width="35" customWidth="1"/>
    <col min="5126" max="5126" width="15.85546875" customWidth="1"/>
    <col min="5377" max="5377" width="35" customWidth="1"/>
    <col min="5382" max="5382" width="15.85546875" customWidth="1"/>
    <col min="5633" max="5633" width="35" customWidth="1"/>
    <col min="5638" max="5638" width="15.85546875" customWidth="1"/>
    <col min="5889" max="5889" width="35" customWidth="1"/>
    <col min="5894" max="5894" width="15.85546875" customWidth="1"/>
    <col min="6145" max="6145" width="35" customWidth="1"/>
    <col min="6150" max="6150" width="15.85546875" customWidth="1"/>
    <col min="6401" max="6401" width="35" customWidth="1"/>
    <col min="6406" max="6406" width="15.85546875" customWidth="1"/>
    <col min="6657" max="6657" width="35" customWidth="1"/>
    <col min="6662" max="6662" width="15.85546875" customWidth="1"/>
    <col min="6913" max="6913" width="35" customWidth="1"/>
    <col min="6918" max="6918" width="15.85546875" customWidth="1"/>
    <col min="7169" max="7169" width="35" customWidth="1"/>
    <col min="7174" max="7174" width="15.85546875" customWidth="1"/>
    <col min="7425" max="7425" width="35" customWidth="1"/>
    <col min="7430" max="7430" width="15.85546875" customWidth="1"/>
    <col min="7681" max="7681" width="35" customWidth="1"/>
    <col min="7686" max="7686" width="15.85546875" customWidth="1"/>
    <col min="7937" max="7937" width="35" customWidth="1"/>
    <col min="7942" max="7942" width="15.85546875" customWidth="1"/>
    <col min="8193" max="8193" width="35" customWidth="1"/>
    <col min="8198" max="8198" width="15.85546875" customWidth="1"/>
    <col min="8449" max="8449" width="35" customWidth="1"/>
    <col min="8454" max="8454" width="15.85546875" customWidth="1"/>
    <col min="8705" max="8705" width="35" customWidth="1"/>
    <col min="8710" max="8710" width="15.85546875" customWidth="1"/>
    <col min="8961" max="8961" width="35" customWidth="1"/>
    <col min="8966" max="8966" width="15.85546875" customWidth="1"/>
    <col min="9217" max="9217" width="35" customWidth="1"/>
    <col min="9222" max="9222" width="15.85546875" customWidth="1"/>
    <col min="9473" max="9473" width="35" customWidth="1"/>
    <col min="9478" max="9478" width="15.85546875" customWidth="1"/>
    <col min="9729" max="9729" width="35" customWidth="1"/>
    <col min="9734" max="9734" width="15.85546875" customWidth="1"/>
    <col min="9985" max="9985" width="35" customWidth="1"/>
    <col min="9990" max="9990" width="15.85546875" customWidth="1"/>
    <col min="10241" max="10241" width="35" customWidth="1"/>
    <col min="10246" max="10246" width="15.85546875" customWidth="1"/>
    <col min="10497" max="10497" width="35" customWidth="1"/>
    <col min="10502" max="10502" width="15.85546875" customWidth="1"/>
    <col min="10753" max="10753" width="35" customWidth="1"/>
    <col min="10758" max="10758" width="15.85546875" customWidth="1"/>
    <col min="11009" max="11009" width="35" customWidth="1"/>
    <col min="11014" max="11014" width="15.85546875" customWidth="1"/>
    <col min="11265" max="11265" width="35" customWidth="1"/>
    <col min="11270" max="11270" width="15.85546875" customWidth="1"/>
    <col min="11521" max="11521" width="35" customWidth="1"/>
    <col min="11526" max="11526" width="15.85546875" customWidth="1"/>
    <col min="11777" max="11777" width="35" customWidth="1"/>
    <col min="11782" max="11782" width="15.85546875" customWidth="1"/>
    <col min="12033" max="12033" width="35" customWidth="1"/>
    <col min="12038" max="12038" width="15.85546875" customWidth="1"/>
    <col min="12289" max="12289" width="35" customWidth="1"/>
    <col min="12294" max="12294" width="15.85546875" customWidth="1"/>
    <col min="12545" max="12545" width="35" customWidth="1"/>
    <col min="12550" max="12550" width="15.85546875" customWidth="1"/>
    <col min="12801" max="12801" width="35" customWidth="1"/>
    <col min="12806" max="12806" width="15.85546875" customWidth="1"/>
    <col min="13057" max="13057" width="35" customWidth="1"/>
    <col min="13062" max="13062" width="15.85546875" customWidth="1"/>
    <col min="13313" max="13313" width="35" customWidth="1"/>
    <col min="13318" max="13318" width="15.85546875" customWidth="1"/>
    <col min="13569" max="13569" width="35" customWidth="1"/>
    <col min="13574" max="13574" width="15.85546875" customWidth="1"/>
    <col min="13825" max="13825" width="35" customWidth="1"/>
    <col min="13830" max="13830" width="15.85546875" customWidth="1"/>
    <col min="14081" max="14081" width="35" customWidth="1"/>
    <col min="14086" max="14086" width="15.85546875" customWidth="1"/>
    <col min="14337" max="14337" width="35" customWidth="1"/>
    <col min="14342" max="14342" width="15.85546875" customWidth="1"/>
    <col min="14593" max="14593" width="35" customWidth="1"/>
    <col min="14598" max="14598" width="15.85546875" customWidth="1"/>
    <col min="14849" max="14849" width="35" customWidth="1"/>
    <col min="14854" max="14854" width="15.85546875" customWidth="1"/>
    <col min="15105" max="15105" width="35" customWidth="1"/>
    <col min="15110" max="15110" width="15.85546875" customWidth="1"/>
    <col min="15361" max="15361" width="35" customWidth="1"/>
    <col min="15366" max="15366" width="15.85546875" customWidth="1"/>
    <col min="15617" max="15617" width="35" customWidth="1"/>
    <col min="15622" max="15622" width="15.85546875" customWidth="1"/>
    <col min="15873" max="15873" width="35" customWidth="1"/>
    <col min="15878" max="15878" width="15.85546875" customWidth="1"/>
    <col min="16129" max="16129" width="35" customWidth="1"/>
    <col min="16134" max="16134" width="15.85546875" customWidth="1"/>
  </cols>
  <sheetData>
    <row r="1" spans="1:19" s="186" customFormat="1" ht="43.5" customHeight="1" x14ac:dyDescent="0.25">
      <c r="A1" s="244" t="s">
        <v>181</v>
      </c>
      <c r="B1" s="244"/>
      <c r="C1" s="244"/>
      <c r="D1" s="244"/>
      <c r="E1" s="195"/>
      <c r="F1" s="244" t="s">
        <v>310</v>
      </c>
      <c r="G1" s="244"/>
      <c r="H1" s="244"/>
      <c r="I1" s="244"/>
      <c r="J1" s="244"/>
      <c r="K1" s="195"/>
      <c r="L1" s="195"/>
      <c r="M1" s="195"/>
      <c r="N1" s="195"/>
      <c r="O1" s="195"/>
      <c r="P1" s="195"/>
      <c r="Q1" s="195"/>
      <c r="R1" s="195"/>
      <c r="S1" s="195"/>
    </row>
    <row r="2" spans="1:19" ht="15.75" x14ac:dyDescent="0.25">
      <c r="A2" s="243">
        <v>42736</v>
      </c>
      <c r="B2" s="243"/>
      <c r="C2" s="243"/>
      <c r="D2" s="243"/>
      <c r="G2" s="77">
        <v>2017</v>
      </c>
      <c r="H2" s="77">
        <v>2018</v>
      </c>
      <c r="I2" s="77">
        <v>2019</v>
      </c>
      <c r="J2" s="77">
        <v>2020</v>
      </c>
    </row>
    <row r="3" spans="1:19" ht="15.75" x14ac:dyDescent="0.25">
      <c r="A3" s="78"/>
      <c r="B3" s="67" t="s">
        <v>182</v>
      </c>
      <c r="C3" s="68" t="s">
        <v>183</v>
      </c>
      <c r="D3" s="79" t="s">
        <v>184</v>
      </c>
      <c r="F3" s="80" t="s">
        <v>185</v>
      </c>
      <c r="G3" s="6">
        <v>11937</v>
      </c>
      <c r="H3" s="6">
        <v>11415</v>
      </c>
      <c r="I3" s="6">
        <v>10930</v>
      </c>
      <c r="J3" s="6">
        <v>11317</v>
      </c>
    </row>
    <row r="4" spans="1:19" x14ac:dyDescent="0.25">
      <c r="A4" s="80" t="s">
        <v>185</v>
      </c>
      <c r="B4" s="6">
        <v>5394</v>
      </c>
      <c r="C4" s="6">
        <v>6543</v>
      </c>
      <c r="D4" s="6">
        <v>11937</v>
      </c>
      <c r="F4" s="80" t="s">
        <v>186</v>
      </c>
      <c r="G4" s="6">
        <v>9357</v>
      </c>
      <c r="H4" s="6">
        <v>8656</v>
      </c>
      <c r="I4" s="6">
        <v>9355</v>
      </c>
      <c r="J4" s="6">
        <v>9860</v>
      </c>
    </row>
    <row r="5" spans="1:19" x14ac:dyDescent="0.25">
      <c r="A5" s="80" t="s">
        <v>186</v>
      </c>
      <c r="B5" s="6">
        <v>4358</v>
      </c>
      <c r="C5" s="6">
        <v>4999</v>
      </c>
      <c r="D5" s="6">
        <v>9357</v>
      </c>
      <c r="F5" s="80" t="s">
        <v>187</v>
      </c>
      <c r="G5" s="6">
        <v>100274</v>
      </c>
      <c r="H5" s="6">
        <v>92632</v>
      </c>
      <c r="I5" s="6">
        <v>88690</v>
      </c>
      <c r="J5" s="6">
        <v>87955</v>
      </c>
    </row>
    <row r="6" spans="1:19" ht="38.25" x14ac:dyDescent="0.25">
      <c r="A6" s="80" t="s">
        <v>187</v>
      </c>
      <c r="B6" s="6">
        <v>45059</v>
      </c>
      <c r="C6" s="6">
        <v>55215</v>
      </c>
      <c r="D6" s="6">
        <v>100274</v>
      </c>
      <c r="F6" s="67" t="s">
        <v>188</v>
      </c>
      <c r="G6" s="6">
        <f>SUM(G3:G5)</f>
        <v>121568</v>
      </c>
      <c r="H6" s="6">
        <f>SUM(H3:H5)</f>
        <v>112703</v>
      </c>
      <c r="I6" s="6">
        <f>SUM(I3:I5)</f>
        <v>108975</v>
      </c>
      <c r="J6" s="6">
        <f>SUM(J3:J5)</f>
        <v>109132</v>
      </c>
    </row>
    <row r="7" spans="1:19" x14ac:dyDescent="0.25">
      <c r="A7" s="67" t="s">
        <v>188</v>
      </c>
      <c r="B7" s="6">
        <f>SUM(B4:B6)</f>
        <v>54811</v>
      </c>
      <c r="C7" s="6">
        <f>SUM(C4:C6)</f>
        <v>66757</v>
      </c>
      <c r="D7" s="6">
        <f>SUM(D4:D6)</f>
        <v>121568</v>
      </c>
      <c r="F7" s="80" t="s">
        <v>189</v>
      </c>
      <c r="G7" s="6">
        <v>2273</v>
      </c>
      <c r="H7" s="6">
        <v>1607</v>
      </c>
      <c r="I7" s="6">
        <v>1371</v>
      </c>
      <c r="J7" s="6">
        <v>1797</v>
      </c>
    </row>
    <row r="8" spans="1:19" x14ac:dyDescent="0.25">
      <c r="A8" s="80" t="s">
        <v>189</v>
      </c>
      <c r="B8" s="6">
        <v>1278</v>
      </c>
      <c r="C8">
        <v>995</v>
      </c>
      <c r="D8" s="6">
        <v>2273</v>
      </c>
      <c r="F8" s="80" t="s">
        <v>190</v>
      </c>
      <c r="G8" s="6">
        <v>8935</v>
      </c>
      <c r="H8" s="6">
        <v>8449</v>
      </c>
      <c r="I8" s="6">
        <v>8437</v>
      </c>
      <c r="J8" s="6">
        <v>7990</v>
      </c>
    </row>
    <row r="9" spans="1:19" x14ac:dyDescent="0.25">
      <c r="A9" s="80" t="s">
        <v>190</v>
      </c>
      <c r="B9" s="6">
        <v>4142</v>
      </c>
      <c r="C9" s="6">
        <v>4793</v>
      </c>
      <c r="D9" s="6">
        <v>8935</v>
      </c>
      <c r="F9" s="80" t="s">
        <v>191</v>
      </c>
      <c r="G9" s="6">
        <v>1047</v>
      </c>
      <c r="H9">
        <v>892</v>
      </c>
      <c r="I9">
        <v>853</v>
      </c>
      <c r="J9">
        <v>856</v>
      </c>
    </row>
    <row r="10" spans="1:19" x14ac:dyDescent="0.25">
      <c r="A10" s="80" t="s">
        <v>191</v>
      </c>
      <c r="B10">
        <v>553</v>
      </c>
      <c r="C10">
        <v>494</v>
      </c>
      <c r="D10" s="6">
        <v>1047</v>
      </c>
      <c r="F10" s="80" t="s">
        <v>192</v>
      </c>
      <c r="G10" s="6">
        <v>97951</v>
      </c>
      <c r="H10" s="6">
        <v>92050</v>
      </c>
      <c r="I10" s="6">
        <v>89783</v>
      </c>
      <c r="J10" s="6">
        <v>91389</v>
      </c>
    </row>
    <row r="11" spans="1:19" ht="25.5" x14ac:dyDescent="0.25">
      <c r="A11" s="80" t="s">
        <v>192</v>
      </c>
      <c r="B11" s="6">
        <v>45576</v>
      </c>
      <c r="C11" s="6">
        <v>52375</v>
      </c>
      <c r="D11" s="6">
        <v>97951</v>
      </c>
      <c r="F11" s="67" t="s">
        <v>193</v>
      </c>
      <c r="G11" s="6">
        <f>SUM(G7:G10)</f>
        <v>110206</v>
      </c>
      <c r="H11" s="6">
        <f>SUM(H7:H10)</f>
        <v>102998</v>
      </c>
      <c r="I11" s="6">
        <f>SUM(I7:I10)</f>
        <v>100444</v>
      </c>
      <c r="J11" s="6">
        <f>SUM(J7:J10)</f>
        <v>102032</v>
      </c>
    </row>
    <row r="12" spans="1:19" x14ac:dyDescent="0.25">
      <c r="A12" s="67" t="s">
        <v>193</v>
      </c>
      <c r="B12" s="6">
        <f>SUM(B8:B11)</f>
        <v>51549</v>
      </c>
      <c r="C12" s="6">
        <f>SUM(C8:C11)</f>
        <v>58657</v>
      </c>
      <c r="D12" s="6">
        <f>SUM(D8:D11)</f>
        <v>110206</v>
      </c>
      <c r="F12" s="68" t="s">
        <v>194</v>
      </c>
      <c r="G12" s="6">
        <f>SUM(G6+G11)</f>
        <v>231774</v>
      </c>
      <c r="H12" s="6">
        <f>H6+H11</f>
        <v>215701</v>
      </c>
      <c r="I12" s="6">
        <f>I6+I11</f>
        <v>209419</v>
      </c>
      <c r="J12" s="6">
        <f>J6+J11</f>
        <v>211164</v>
      </c>
    </row>
    <row r="13" spans="1:19" x14ac:dyDescent="0.25">
      <c r="A13" s="68" t="s">
        <v>194</v>
      </c>
      <c r="B13" s="6">
        <f>SUM(B7+B12)</f>
        <v>106360</v>
      </c>
      <c r="C13" s="6">
        <f>SUM(C7+C12)</f>
        <v>125414</v>
      </c>
      <c r="D13" s="6">
        <f>SUM(D7+D12)</f>
        <v>231774</v>
      </c>
    </row>
    <row r="14" spans="1:19" ht="15.75" x14ac:dyDescent="0.25">
      <c r="A14" s="243">
        <v>43101</v>
      </c>
      <c r="B14" s="243"/>
      <c r="C14" s="243"/>
      <c r="D14" s="243"/>
    </row>
    <row r="15" spans="1:19" ht="15.75" x14ac:dyDescent="0.25">
      <c r="A15" s="78"/>
      <c r="B15" s="67" t="s">
        <v>182</v>
      </c>
      <c r="C15" s="68" t="s">
        <v>183</v>
      </c>
      <c r="D15" s="79" t="s">
        <v>184</v>
      </c>
    </row>
    <row r="16" spans="1:19" x14ac:dyDescent="0.25">
      <c r="A16" s="80" t="s">
        <v>185</v>
      </c>
      <c r="B16" s="6">
        <v>5044</v>
      </c>
      <c r="C16" s="6">
        <v>6371</v>
      </c>
      <c r="D16" s="6">
        <v>11415</v>
      </c>
    </row>
    <row r="17" spans="1:4" x14ac:dyDescent="0.25">
      <c r="A17" s="80" t="s">
        <v>186</v>
      </c>
      <c r="B17" s="6">
        <v>3910</v>
      </c>
      <c r="C17" s="6">
        <v>4746</v>
      </c>
      <c r="D17" s="6">
        <v>8656</v>
      </c>
    </row>
    <row r="18" spans="1:4" x14ac:dyDescent="0.25">
      <c r="A18" s="80" t="s">
        <v>187</v>
      </c>
      <c r="B18" s="6">
        <v>40377</v>
      </c>
      <c r="C18" s="6">
        <v>52255</v>
      </c>
      <c r="D18" s="6">
        <v>92632</v>
      </c>
    </row>
    <row r="19" spans="1:4" x14ac:dyDescent="0.25">
      <c r="A19" s="67" t="s">
        <v>188</v>
      </c>
      <c r="B19" s="6">
        <f>SUM(B16:B18)</f>
        <v>49331</v>
      </c>
      <c r="C19" s="6">
        <f>SUM(C16:C18)</f>
        <v>63372</v>
      </c>
      <c r="D19" s="6">
        <f>SUM(D16:D18)</f>
        <v>112703</v>
      </c>
    </row>
    <row r="20" spans="1:4" x14ac:dyDescent="0.25">
      <c r="A20" s="80" t="s">
        <v>189</v>
      </c>
      <c r="B20">
        <v>806</v>
      </c>
      <c r="C20">
        <v>801</v>
      </c>
      <c r="D20" s="6">
        <v>1607</v>
      </c>
    </row>
    <row r="21" spans="1:4" x14ac:dyDescent="0.25">
      <c r="A21" s="80" t="s">
        <v>190</v>
      </c>
      <c r="B21" s="6">
        <v>3810</v>
      </c>
      <c r="C21" s="6">
        <v>4639</v>
      </c>
      <c r="D21" s="6">
        <v>8449</v>
      </c>
    </row>
    <row r="22" spans="1:4" x14ac:dyDescent="0.25">
      <c r="A22" s="80" t="s">
        <v>191</v>
      </c>
      <c r="B22">
        <v>478</v>
      </c>
      <c r="C22">
        <v>414</v>
      </c>
      <c r="D22">
        <v>892</v>
      </c>
    </row>
    <row r="23" spans="1:4" x14ac:dyDescent="0.25">
      <c r="A23" s="80" t="s">
        <v>192</v>
      </c>
      <c r="B23" s="6">
        <v>41129</v>
      </c>
      <c r="C23" s="6">
        <v>50921</v>
      </c>
      <c r="D23" s="6">
        <v>92050</v>
      </c>
    </row>
    <row r="24" spans="1:4" x14ac:dyDescent="0.25">
      <c r="A24" s="67" t="s">
        <v>193</v>
      </c>
      <c r="B24" s="6">
        <f>SUM(B20:B23)</f>
        <v>46223</v>
      </c>
      <c r="C24" s="6">
        <f>SUM(C20:C23)</f>
        <v>56775</v>
      </c>
      <c r="D24" s="6">
        <f>SUM(D20:D23)</f>
        <v>102998</v>
      </c>
    </row>
    <row r="25" spans="1:4" x14ac:dyDescent="0.25">
      <c r="A25" s="68" t="s">
        <v>194</v>
      </c>
      <c r="B25" s="6">
        <f>B19+B24</f>
        <v>95554</v>
      </c>
      <c r="C25" s="6">
        <f>C19+C24</f>
        <v>120147</v>
      </c>
      <c r="D25" s="6">
        <f>D19+D24</f>
        <v>215701</v>
      </c>
    </row>
    <row r="26" spans="1:4" ht="15.75" x14ac:dyDescent="0.25">
      <c r="A26" s="243">
        <v>43466</v>
      </c>
      <c r="B26" s="243"/>
      <c r="C26" s="243"/>
      <c r="D26" s="243"/>
    </row>
    <row r="27" spans="1:4" ht="15.75" x14ac:dyDescent="0.25">
      <c r="A27" s="78"/>
      <c r="B27" s="67" t="s">
        <v>182</v>
      </c>
      <c r="C27" s="68" t="s">
        <v>183</v>
      </c>
      <c r="D27" s="79" t="s">
        <v>184</v>
      </c>
    </row>
    <row r="28" spans="1:4" x14ac:dyDescent="0.25">
      <c r="A28" s="80" t="s">
        <v>185</v>
      </c>
      <c r="B28" s="6">
        <v>4768</v>
      </c>
      <c r="C28" s="6">
        <v>6162</v>
      </c>
      <c r="D28" s="6">
        <v>10930</v>
      </c>
    </row>
    <row r="29" spans="1:4" x14ac:dyDescent="0.25">
      <c r="A29" s="80" t="s">
        <v>186</v>
      </c>
      <c r="B29" s="6">
        <v>4251</v>
      </c>
      <c r="C29" s="6">
        <v>5104</v>
      </c>
      <c r="D29" s="6">
        <v>9355</v>
      </c>
    </row>
    <row r="30" spans="1:4" x14ac:dyDescent="0.25">
      <c r="A30" s="80" t="s">
        <v>187</v>
      </c>
      <c r="B30" s="6">
        <v>38144</v>
      </c>
      <c r="C30" s="6">
        <v>50546</v>
      </c>
      <c r="D30" s="6">
        <v>88690</v>
      </c>
    </row>
    <row r="31" spans="1:4" x14ac:dyDescent="0.25">
      <c r="A31" s="67" t="s">
        <v>188</v>
      </c>
      <c r="B31" s="6">
        <f>SUM(B28:B30)</f>
        <v>47163</v>
      </c>
      <c r="C31" s="6">
        <f>SUM(C28:C30)</f>
        <v>61812</v>
      </c>
      <c r="D31" s="6">
        <f>SUM(D28:D30)</f>
        <v>108975</v>
      </c>
    </row>
    <row r="32" spans="1:4" x14ac:dyDescent="0.25">
      <c r="A32" s="80" t="s">
        <v>189</v>
      </c>
      <c r="B32">
        <v>686</v>
      </c>
      <c r="C32">
        <v>685</v>
      </c>
      <c r="D32" s="6">
        <v>1371</v>
      </c>
    </row>
    <row r="33" spans="1:7" x14ac:dyDescent="0.25">
      <c r="A33" s="80" t="s">
        <v>190</v>
      </c>
      <c r="B33" s="6">
        <v>3768</v>
      </c>
      <c r="C33" s="6">
        <v>4669</v>
      </c>
      <c r="D33" s="6">
        <v>8437</v>
      </c>
    </row>
    <row r="34" spans="1:7" x14ac:dyDescent="0.25">
      <c r="A34" s="80" t="s">
        <v>191</v>
      </c>
      <c r="B34">
        <v>441</v>
      </c>
      <c r="C34">
        <v>412</v>
      </c>
      <c r="D34">
        <v>853</v>
      </c>
    </row>
    <row r="35" spans="1:7" x14ac:dyDescent="0.25">
      <c r="A35" s="80" t="s">
        <v>192</v>
      </c>
      <c r="B35" s="6">
        <v>39836</v>
      </c>
      <c r="C35" s="6">
        <v>49947</v>
      </c>
      <c r="D35" s="6">
        <v>89783</v>
      </c>
    </row>
    <row r="36" spans="1:7" x14ac:dyDescent="0.25">
      <c r="A36" s="67" t="s">
        <v>193</v>
      </c>
      <c r="B36" s="6">
        <f>SUM(B32:B35)</f>
        <v>44731</v>
      </c>
      <c r="C36" s="6">
        <f>SUM(C32:C35)</f>
        <v>55713</v>
      </c>
      <c r="D36" s="6">
        <f>SUM(D32:D35)</f>
        <v>100444</v>
      </c>
    </row>
    <row r="37" spans="1:7" x14ac:dyDescent="0.25">
      <c r="A37" s="68" t="s">
        <v>194</v>
      </c>
      <c r="B37" s="6">
        <f>B31+B36</f>
        <v>91894</v>
      </c>
      <c r="C37" s="6">
        <f>C31+C36</f>
        <v>117525</v>
      </c>
      <c r="D37" s="6">
        <f>D31+D36</f>
        <v>209419</v>
      </c>
    </row>
    <row r="38" spans="1:7" ht="15.75" x14ac:dyDescent="0.25">
      <c r="A38" s="243">
        <v>43831</v>
      </c>
      <c r="B38" s="243"/>
      <c r="C38" s="243"/>
      <c r="D38" s="243"/>
    </row>
    <row r="39" spans="1:7" ht="15.75" x14ac:dyDescent="0.25">
      <c r="A39" s="78"/>
      <c r="B39" s="67" t="s">
        <v>182</v>
      </c>
      <c r="C39" s="68" t="s">
        <v>183</v>
      </c>
      <c r="D39" s="79" t="s">
        <v>184</v>
      </c>
      <c r="F39" s="44" t="s">
        <v>115</v>
      </c>
      <c r="G39" s="44" t="s">
        <v>116</v>
      </c>
    </row>
    <row r="40" spans="1:7" x14ac:dyDescent="0.25">
      <c r="A40" s="80" t="s">
        <v>185</v>
      </c>
      <c r="B40" s="6">
        <v>5022</v>
      </c>
      <c r="C40" s="6">
        <v>6295</v>
      </c>
      <c r="D40" s="6">
        <v>11317</v>
      </c>
      <c r="F40" s="44" t="s">
        <v>117</v>
      </c>
      <c r="G40" s="44" t="s">
        <v>49</v>
      </c>
    </row>
    <row r="41" spans="1:7" x14ac:dyDescent="0.25">
      <c r="A41" s="80" t="s">
        <v>186</v>
      </c>
      <c r="B41" s="6">
        <v>4537</v>
      </c>
      <c r="C41" s="6">
        <v>5323</v>
      </c>
      <c r="D41" s="6">
        <v>9860</v>
      </c>
    </row>
    <row r="42" spans="1:7" x14ac:dyDescent="0.25">
      <c r="A42" s="80" t="s">
        <v>187</v>
      </c>
      <c r="B42" s="6">
        <v>38141</v>
      </c>
      <c r="C42" s="6">
        <v>49814</v>
      </c>
      <c r="D42" s="6">
        <v>87955</v>
      </c>
    </row>
    <row r="43" spans="1:7" x14ac:dyDescent="0.25">
      <c r="A43" s="67" t="s">
        <v>188</v>
      </c>
      <c r="B43" s="6">
        <f>SUM(B40:B42)</f>
        <v>47700</v>
      </c>
      <c r="C43" s="6">
        <f>SUM(C40:C42)</f>
        <v>61432</v>
      </c>
      <c r="D43" s="6">
        <f>SUM(D40:D42)</f>
        <v>109132</v>
      </c>
    </row>
    <row r="44" spans="1:7" x14ac:dyDescent="0.25">
      <c r="A44" s="80" t="s">
        <v>189</v>
      </c>
      <c r="B44">
        <v>970</v>
      </c>
      <c r="C44">
        <v>827</v>
      </c>
      <c r="D44" s="6">
        <v>1797</v>
      </c>
    </row>
    <row r="45" spans="1:7" x14ac:dyDescent="0.25">
      <c r="A45" s="80" t="s">
        <v>190</v>
      </c>
      <c r="B45" s="6">
        <v>3533</v>
      </c>
      <c r="C45" s="6">
        <v>4457</v>
      </c>
      <c r="D45" s="6">
        <v>7990</v>
      </c>
    </row>
    <row r="46" spans="1:7" x14ac:dyDescent="0.25">
      <c r="A46" s="80" t="s">
        <v>191</v>
      </c>
      <c r="B46">
        <v>437</v>
      </c>
      <c r="C46">
        <v>419</v>
      </c>
      <c r="D46">
        <v>856</v>
      </c>
    </row>
    <row r="47" spans="1:7" x14ac:dyDescent="0.25">
      <c r="A47" s="80" t="s">
        <v>192</v>
      </c>
      <c r="B47" s="6">
        <v>40983</v>
      </c>
      <c r="C47" s="6">
        <v>50406</v>
      </c>
      <c r="D47" s="6">
        <v>91389</v>
      </c>
    </row>
    <row r="48" spans="1:7" x14ac:dyDescent="0.25">
      <c r="A48" s="67" t="s">
        <v>193</v>
      </c>
      <c r="B48" s="6">
        <f>SUM(B44:B47)</f>
        <v>45923</v>
      </c>
      <c r="C48" s="6">
        <f>SUM(C44:C47)</f>
        <v>56109</v>
      </c>
      <c r="D48" s="6">
        <f>SUM(D44:D47)</f>
        <v>102032</v>
      </c>
    </row>
    <row r="49" spans="1:4" x14ac:dyDescent="0.25">
      <c r="A49" s="68" t="s">
        <v>194</v>
      </c>
      <c r="B49" s="6">
        <f>B43+B48</f>
        <v>93623</v>
      </c>
      <c r="C49" s="6">
        <f>C43+C48</f>
        <v>117541</v>
      </c>
      <c r="D49" s="6">
        <f>D43+D48</f>
        <v>211164</v>
      </c>
    </row>
  </sheetData>
  <mergeCells count="6">
    <mergeCell ref="A38:D38"/>
    <mergeCell ref="A1:D1"/>
    <mergeCell ref="F1:J1"/>
    <mergeCell ref="A2:D2"/>
    <mergeCell ref="A14:D14"/>
    <mergeCell ref="A26:D26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X23"/>
  <sheetViews>
    <sheetView zoomScale="80" zoomScaleNormal="80" workbookViewId="0">
      <selection sqref="A1:H1"/>
    </sheetView>
  </sheetViews>
  <sheetFormatPr baseColWidth="10" defaultRowHeight="15" x14ac:dyDescent="0.25"/>
  <cols>
    <col min="1" max="1" width="21" customWidth="1"/>
    <col min="4" max="5" width="13" customWidth="1"/>
    <col min="7" max="7" width="13.140625" customWidth="1"/>
    <col min="8" max="8" width="16" customWidth="1"/>
    <col min="256" max="256" width="10.28515625" customWidth="1"/>
    <col min="257" max="257" width="18.140625" customWidth="1"/>
    <col min="261" max="261" width="13" customWidth="1"/>
    <col min="512" max="512" width="10.28515625" customWidth="1"/>
    <col min="513" max="513" width="18.140625" customWidth="1"/>
    <col min="517" max="517" width="13" customWidth="1"/>
    <col min="768" max="768" width="10.28515625" customWidth="1"/>
    <col min="769" max="769" width="18.140625" customWidth="1"/>
    <col min="773" max="773" width="13" customWidth="1"/>
    <col min="1024" max="1024" width="10.28515625" customWidth="1"/>
    <col min="1025" max="1025" width="18.140625" customWidth="1"/>
    <col min="1029" max="1029" width="13" customWidth="1"/>
    <col min="1280" max="1280" width="10.28515625" customWidth="1"/>
    <col min="1281" max="1281" width="18.140625" customWidth="1"/>
    <col min="1285" max="1285" width="13" customWidth="1"/>
    <col min="1536" max="1536" width="10.28515625" customWidth="1"/>
    <col min="1537" max="1537" width="18.140625" customWidth="1"/>
    <col min="1541" max="1541" width="13" customWidth="1"/>
    <col min="1792" max="1792" width="10.28515625" customWidth="1"/>
    <col min="1793" max="1793" width="18.140625" customWidth="1"/>
    <col min="1797" max="1797" width="13" customWidth="1"/>
    <col min="2048" max="2048" width="10.28515625" customWidth="1"/>
    <col min="2049" max="2049" width="18.140625" customWidth="1"/>
    <col min="2053" max="2053" width="13" customWidth="1"/>
    <col min="2304" max="2304" width="10.28515625" customWidth="1"/>
    <col min="2305" max="2305" width="18.140625" customWidth="1"/>
    <col min="2309" max="2309" width="13" customWidth="1"/>
    <col min="2560" max="2560" width="10.28515625" customWidth="1"/>
    <col min="2561" max="2561" width="18.140625" customWidth="1"/>
    <col min="2565" max="2565" width="13" customWidth="1"/>
    <col min="2816" max="2816" width="10.28515625" customWidth="1"/>
    <col min="2817" max="2817" width="18.140625" customWidth="1"/>
    <col min="2821" max="2821" width="13" customWidth="1"/>
    <col min="3072" max="3072" width="10.28515625" customWidth="1"/>
    <col min="3073" max="3073" width="18.140625" customWidth="1"/>
    <col min="3077" max="3077" width="13" customWidth="1"/>
    <col min="3328" max="3328" width="10.28515625" customWidth="1"/>
    <col min="3329" max="3329" width="18.140625" customWidth="1"/>
    <col min="3333" max="3333" width="13" customWidth="1"/>
    <col min="3584" max="3584" width="10.28515625" customWidth="1"/>
    <col min="3585" max="3585" width="18.140625" customWidth="1"/>
    <col min="3589" max="3589" width="13" customWidth="1"/>
    <col min="3840" max="3840" width="10.28515625" customWidth="1"/>
    <col min="3841" max="3841" width="18.140625" customWidth="1"/>
    <col min="3845" max="3845" width="13" customWidth="1"/>
    <col min="4096" max="4096" width="10.28515625" customWidth="1"/>
    <col min="4097" max="4097" width="18.140625" customWidth="1"/>
    <col min="4101" max="4101" width="13" customWidth="1"/>
    <col min="4352" max="4352" width="10.28515625" customWidth="1"/>
    <col min="4353" max="4353" width="18.140625" customWidth="1"/>
    <col min="4357" max="4357" width="13" customWidth="1"/>
    <col min="4608" max="4608" width="10.28515625" customWidth="1"/>
    <col min="4609" max="4609" width="18.140625" customWidth="1"/>
    <col min="4613" max="4613" width="13" customWidth="1"/>
    <col min="4864" max="4864" width="10.28515625" customWidth="1"/>
    <col min="4865" max="4865" width="18.140625" customWidth="1"/>
    <col min="4869" max="4869" width="13" customWidth="1"/>
    <col min="5120" max="5120" width="10.28515625" customWidth="1"/>
    <col min="5121" max="5121" width="18.140625" customWidth="1"/>
    <col min="5125" max="5125" width="13" customWidth="1"/>
    <col min="5376" max="5376" width="10.28515625" customWidth="1"/>
    <col min="5377" max="5377" width="18.140625" customWidth="1"/>
    <col min="5381" max="5381" width="13" customWidth="1"/>
    <col min="5632" max="5632" width="10.28515625" customWidth="1"/>
    <col min="5633" max="5633" width="18.140625" customWidth="1"/>
    <col min="5637" max="5637" width="13" customWidth="1"/>
    <col min="5888" max="5888" width="10.28515625" customWidth="1"/>
    <col min="5889" max="5889" width="18.140625" customWidth="1"/>
    <col min="5893" max="5893" width="13" customWidth="1"/>
    <col min="6144" max="6144" width="10.28515625" customWidth="1"/>
    <col min="6145" max="6145" width="18.140625" customWidth="1"/>
    <col min="6149" max="6149" width="13" customWidth="1"/>
    <col min="6400" max="6400" width="10.28515625" customWidth="1"/>
    <col min="6401" max="6401" width="18.140625" customWidth="1"/>
    <col min="6405" max="6405" width="13" customWidth="1"/>
    <col min="6656" max="6656" width="10.28515625" customWidth="1"/>
    <col min="6657" max="6657" width="18.140625" customWidth="1"/>
    <col min="6661" max="6661" width="13" customWidth="1"/>
    <col min="6912" max="6912" width="10.28515625" customWidth="1"/>
    <col min="6913" max="6913" width="18.140625" customWidth="1"/>
    <col min="6917" max="6917" width="13" customWidth="1"/>
    <col min="7168" max="7168" width="10.28515625" customWidth="1"/>
    <col min="7169" max="7169" width="18.140625" customWidth="1"/>
    <col min="7173" max="7173" width="13" customWidth="1"/>
    <col min="7424" max="7424" width="10.28515625" customWidth="1"/>
    <col min="7425" max="7425" width="18.140625" customWidth="1"/>
    <col min="7429" max="7429" width="13" customWidth="1"/>
    <col min="7680" max="7680" width="10.28515625" customWidth="1"/>
    <col min="7681" max="7681" width="18.140625" customWidth="1"/>
    <col min="7685" max="7685" width="13" customWidth="1"/>
    <col min="7936" max="7936" width="10.28515625" customWidth="1"/>
    <col min="7937" max="7937" width="18.140625" customWidth="1"/>
    <col min="7941" max="7941" width="13" customWidth="1"/>
    <col min="8192" max="8192" width="10.28515625" customWidth="1"/>
    <col min="8193" max="8193" width="18.140625" customWidth="1"/>
    <col min="8197" max="8197" width="13" customWidth="1"/>
    <col min="8448" max="8448" width="10.28515625" customWidth="1"/>
    <col min="8449" max="8449" width="18.140625" customWidth="1"/>
    <col min="8453" max="8453" width="13" customWidth="1"/>
    <col min="8704" max="8704" width="10.28515625" customWidth="1"/>
    <col min="8705" max="8705" width="18.140625" customWidth="1"/>
    <col min="8709" max="8709" width="13" customWidth="1"/>
    <col min="8960" max="8960" width="10.28515625" customWidth="1"/>
    <col min="8961" max="8961" width="18.140625" customWidth="1"/>
    <col min="8965" max="8965" width="13" customWidth="1"/>
    <col min="9216" max="9216" width="10.28515625" customWidth="1"/>
    <col min="9217" max="9217" width="18.140625" customWidth="1"/>
    <col min="9221" max="9221" width="13" customWidth="1"/>
    <col min="9472" max="9472" width="10.28515625" customWidth="1"/>
    <col min="9473" max="9473" width="18.140625" customWidth="1"/>
    <col min="9477" max="9477" width="13" customWidth="1"/>
    <col min="9728" max="9728" width="10.28515625" customWidth="1"/>
    <col min="9729" max="9729" width="18.140625" customWidth="1"/>
    <col min="9733" max="9733" width="13" customWidth="1"/>
    <col min="9984" max="9984" width="10.28515625" customWidth="1"/>
    <col min="9985" max="9985" width="18.140625" customWidth="1"/>
    <col min="9989" max="9989" width="13" customWidth="1"/>
    <col min="10240" max="10240" width="10.28515625" customWidth="1"/>
    <col min="10241" max="10241" width="18.140625" customWidth="1"/>
    <col min="10245" max="10245" width="13" customWidth="1"/>
    <col min="10496" max="10496" width="10.28515625" customWidth="1"/>
    <col min="10497" max="10497" width="18.140625" customWidth="1"/>
    <col min="10501" max="10501" width="13" customWidth="1"/>
    <col min="10752" max="10752" width="10.28515625" customWidth="1"/>
    <col min="10753" max="10753" width="18.140625" customWidth="1"/>
    <col min="10757" max="10757" width="13" customWidth="1"/>
    <col min="11008" max="11008" width="10.28515625" customWidth="1"/>
    <col min="11009" max="11009" width="18.140625" customWidth="1"/>
    <col min="11013" max="11013" width="13" customWidth="1"/>
    <col min="11264" max="11264" width="10.28515625" customWidth="1"/>
    <col min="11265" max="11265" width="18.140625" customWidth="1"/>
    <col min="11269" max="11269" width="13" customWidth="1"/>
    <col min="11520" max="11520" width="10.28515625" customWidth="1"/>
    <col min="11521" max="11521" width="18.140625" customWidth="1"/>
    <col min="11525" max="11525" width="13" customWidth="1"/>
    <col min="11776" max="11776" width="10.28515625" customWidth="1"/>
    <col min="11777" max="11777" width="18.140625" customWidth="1"/>
    <col min="11781" max="11781" width="13" customWidth="1"/>
    <col min="12032" max="12032" width="10.28515625" customWidth="1"/>
    <col min="12033" max="12033" width="18.140625" customWidth="1"/>
    <col min="12037" max="12037" width="13" customWidth="1"/>
    <col min="12288" max="12288" width="10.28515625" customWidth="1"/>
    <col min="12289" max="12289" width="18.140625" customWidth="1"/>
    <col min="12293" max="12293" width="13" customWidth="1"/>
    <col min="12544" max="12544" width="10.28515625" customWidth="1"/>
    <col min="12545" max="12545" width="18.140625" customWidth="1"/>
    <col min="12549" max="12549" width="13" customWidth="1"/>
    <col min="12800" max="12800" width="10.28515625" customWidth="1"/>
    <col min="12801" max="12801" width="18.140625" customWidth="1"/>
    <col min="12805" max="12805" width="13" customWidth="1"/>
    <col min="13056" max="13056" width="10.28515625" customWidth="1"/>
    <col min="13057" max="13057" width="18.140625" customWidth="1"/>
    <col min="13061" max="13061" width="13" customWidth="1"/>
    <col min="13312" max="13312" width="10.28515625" customWidth="1"/>
    <col min="13313" max="13313" width="18.140625" customWidth="1"/>
    <col min="13317" max="13317" width="13" customWidth="1"/>
    <col min="13568" max="13568" width="10.28515625" customWidth="1"/>
    <col min="13569" max="13569" width="18.140625" customWidth="1"/>
    <col min="13573" max="13573" width="13" customWidth="1"/>
    <col min="13824" max="13824" width="10.28515625" customWidth="1"/>
    <col min="13825" max="13825" width="18.140625" customWidth="1"/>
    <col min="13829" max="13829" width="13" customWidth="1"/>
    <col min="14080" max="14080" width="10.28515625" customWidth="1"/>
    <col min="14081" max="14081" width="18.140625" customWidth="1"/>
    <col min="14085" max="14085" width="13" customWidth="1"/>
    <col min="14336" max="14336" width="10.28515625" customWidth="1"/>
    <col min="14337" max="14337" width="18.140625" customWidth="1"/>
    <col min="14341" max="14341" width="13" customWidth="1"/>
    <col min="14592" max="14592" width="10.28515625" customWidth="1"/>
    <col min="14593" max="14593" width="18.140625" customWidth="1"/>
    <col min="14597" max="14597" width="13" customWidth="1"/>
    <col min="14848" max="14848" width="10.28515625" customWidth="1"/>
    <col min="14849" max="14849" width="18.140625" customWidth="1"/>
    <col min="14853" max="14853" width="13" customWidth="1"/>
    <col min="15104" max="15104" width="10.28515625" customWidth="1"/>
    <col min="15105" max="15105" width="18.140625" customWidth="1"/>
    <col min="15109" max="15109" width="13" customWidth="1"/>
    <col min="15360" max="15360" width="10.28515625" customWidth="1"/>
    <col min="15361" max="15361" width="18.140625" customWidth="1"/>
    <col min="15365" max="15365" width="13" customWidth="1"/>
    <col min="15616" max="15616" width="10.28515625" customWidth="1"/>
    <col min="15617" max="15617" width="18.140625" customWidth="1"/>
    <col min="15621" max="15621" width="13" customWidth="1"/>
    <col min="15872" max="15872" width="10.28515625" customWidth="1"/>
    <col min="15873" max="15873" width="18.140625" customWidth="1"/>
    <col min="15877" max="15877" width="13" customWidth="1"/>
    <col min="16128" max="16128" width="10.28515625" customWidth="1"/>
    <col min="16129" max="16129" width="18.140625" customWidth="1"/>
    <col min="16133" max="16133" width="13" customWidth="1"/>
  </cols>
  <sheetData>
    <row r="1" spans="1:24" ht="23.25" customHeight="1" x14ac:dyDescent="0.25">
      <c r="A1" s="241" t="s">
        <v>306</v>
      </c>
      <c r="B1" s="241"/>
      <c r="C1" s="241"/>
      <c r="D1" s="241"/>
      <c r="E1" s="241"/>
      <c r="F1" s="241"/>
      <c r="G1" s="241"/>
      <c r="H1" s="241"/>
    </row>
    <row r="2" spans="1:24" ht="30.75" customHeight="1" x14ac:dyDescent="0.25">
      <c r="A2" s="68" t="s">
        <v>102</v>
      </c>
      <c r="B2" s="67" t="s">
        <v>120</v>
      </c>
      <c r="C2" s="68" t="s">
        <v>124</v>
      </c>
      <c r="D2" s="67" t="s">
        <v>122</v>
      </c>
      <c r="E2" s="68" t="s">
        <v>121</v>
      </c>
      <c r="F2" s="67" t="s">
        <v>123</v>
      </c>
      <c r="G2" s="68" t="s">
        <v>163</v>
      </c>
      <c r="H2" s="69" t="s">
        <v>164</v>
      </c>
    </row>
    <row r="3" spans="1:24" x14ac:dyDescent="0.25">
      <c r="A3" s="185" t="s">
        <v>303</v>
      </c>
      <c r="B3" s="186">
        <v>514</v>
      </c>
      <c r="C3" s="187">
        <v>1189</v>
      </c>
      <c r="D3" s="187">
        <v>1679</v>
      </c>
      <c r="E3" s="187">
        <v>3701</v>
      </c>
      <c r="F3" s="187">
        <v>9551</v>
      </c>
      <c r="G3" s="187">
        <v>12122</v>
      </c>
      <c r="H3" s="190">
        <v>28756</v>
      </c>
      <c r="N3" s="6"/>
      <c r="O3" s="6"/>
      <c r="P3" s="6"/>
      <c r="Q3" s="6"/>
      <c r="R3" s="6"/>
      <c r="S3" s="6"/>
      <c r="T3" s="6"/>
      <c r="U3" s="6"/>
      <c r="V3" s="6"/>
      <c r="W3" s="6"/>
    </row>
    <row r="4" spans="1:24" x14ac:dyDescent="0.25">
      <c r="A4" s="70"/>
      <c r="C4" s="6"/>
      <c r="D4" s="6"/>
      <c r="E4" s="6"/>
      <c r="F4" s="6"/>
      <c r="G4" s="6"/>
      <c r="H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4" x14ac:dyDescent="0.25">
      <c r="A5" s="70"/>
      <c r="C5" s="6"/>
      <c r="D5" s="6"/>
      <c r="E5" s="6"/>
      <c r="F5" s="6"/>
      <c r="G5" s="6"/>
      <c r="H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4" x14ac:dyDescent="0.25">
      <c r="N6" s="6"/>
      <c r="O6" s="6"/>
      <c r="P6" s="6"/>
      <c r="Q6" s="6"/>
      <c r="R6" s="6"/>
      <c r="S6" s="6"/>
      <c r="T6" s="6"/>
      <c r="U6" s="6"/>
      <c r="V6" s="6"/>
      <c r="W6" s="6"/>
    </row>
    <row r="7" spans="1:24" x14ac:dyDescent="0.25">
      <c r="M7" s="6"/>
      <c r="N7" s="6"/>
      <c r="O7" s="6"/>
      <c r="P7" s="6"/>
      <c r="Q7" s="71"/>
      <c r="R7" s="6"/>
      <c r="S7" s="6"/>
      <c r="T7" s="6"/>
      <c r="X7" s="6"/>
    </row>
    <row r="8" spans="1:24" x14ac:dyDescent="0.25">
      <c r="M8" s="6"/>
      <c r="N8" s="6"/>
      <c r="O8" s="6"/>
      <c r="P8" s="6"/>
      <c r="Q8" s="6"/>
      <c r="R8" s="6"/>
      <c r="S8" s="6"/>
      <c r="T8" s="6"/>
    </row>
    <row r="11" spans="1:24" x14ac:dyDescent="0.25">
      <c r="C11" s="6"/>
      <c r="D11" s="6"/>
      <c r="E11" s="6"/>
      <c r="F11" s="6"/>
      <c r="G11" s="6"/>
      <c r="H11" s="6"/>
    </row>
    <row r="13" spans="1:24" x14ac:dyDescent="0.25">
      <c r="G13" s="6"/>
      <c r="H13" s="6"/>
      <c r="I13" s="6"/>
      <c r="J13" s="6"/>
    </row>
    <row r="14" spans="1:24" x14ac:dyDescent="0.25">
      <c r="G14" s="6"/>
      <c r="H14" s="6"/>
      <c r="I14" s="6"/>
      <c r="J14" s="6"/>
    </row>
    <row r="22" spans="1:2" x14ac:dyDescent="0.25">
      <c r="A22" s="44" t="s">
        <v>115</v>
      </c>
      <c r="B22" s="44" t="s">
        <v>116</v>
      </c>
    </row>
    <row r="23" spans="1:2" x14ac:dyDescent="0.25">
      <c r="A23" s="44" t="s">
        <v>117</v>
      </c>
      <c r="B23" s="44" t="s">
        <v>49</v>
      </c>
    </row>
  </sheetData>
  <mergeCells count="1">
    <mergeCell ref="A1:H1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O25"/>
  <sheetViews>
    <sheetView zoomScale="80" zoomScaleNormal="80" workbookViewId="0">
      <selection sqref="A1:H1"/>
    </sheetView>
  </sheetViews>
  <sheetFormatPr baseColWidth="10" defaultRowHeight="15" x14ac:dyDescent="0.25"/>
  <cols>
    <col min="1" max="1" width="18.28515625" customWidth="1"/>
    <col min="2" max="2" width="13.140625" customWidth="1"/>
    <col min="3" max="3" width="15" customWidth="1"/>
    <col min="4" max="4" width="14" customWidth="1"/>
    <col min="5" max="5" width="13.85546875" customWidth="1"/>
    <col min="6" max="7" width="14" customWidth="1"/>
    <col min="8" max="8" width="14.28515625" customWidth="1"/>
  </cols>
  <sheetData>
    <row r="1" spans="1:15" ht="24.75" customHeight="1" x14ac:dyDescent="0.25">
      <c r="A1" s="241" t="s">
        <v>312</v>
      </c>
      <c r="B1" s="241"/>
      <c r="C1" s="241"/>
      <c r="D1" s="241"/>
      <c r="E1" s="241"/>
      <c r="F1" s="241"/>
      <c r="G1" s="241"/>
      <c r="H1" s="241"/>
    </row>
    <row r="2" spans="1:15" ht="38.25" x14ac:dyDescent="0.25">
      <c r="A2" s="68" t="s">
        <v>102</v>
      </c>
      <c r="B2" s="67" t="s">
        <v>199</v>
      </c>
      <c r="C2" s="67" t="s">
        <v>198</v>
      </c>
      <c r="D2" s="67" t="s">
        <v>197</v>
      </c>
      <c r="E2" s="68" t="s">
        <v>196</v>
      </c>
      <c r="F2" s="67" t="s">
        <v>195</v>
      </c>
      <c r="G2" s="68" t="s">
        <v>201</v>
      </c>
      <c r="H2" s="69" t="s">
        <v>164</v>
      </c>
    </row>
    <row r="3" spans="1:15" x14ac:dyDescent="0.25">
      <c r="A3" s="185" t="s">
        <v>303</v>
      </c>
      <c r="B3" s="189">
        <v>1042</v>
      </c>
      <c r="C3" s="189">
        <v>7120</v>
      </c>
      <c r="D3" s="189">
        <v>17120</v>
      </c>
      <c r="E3" s="189">
        <v>2444</v>
      </c>
      <c r="F3" s="189">
        <v>1006</v>
      </c>
      <c r="G3" s="189">
        <v>24</v>
      </c>
      <c r="H3" s="190">
        <v>28756</v>
      </c>
      <c r="I3" s="81"/>
      <c r="J3" s="81"/>
      <c r="K3" s="81"/>
      <c r="L3" s="81"/>
      <c r="M3" s="81"/>
      <c r="N3" s="81"/>
      <c r="O3" s="81"/>
    </row>
    <row r="4" spans="1:15" x14ac:dyDescent="0.25">
      <c r="A4" s="70"/>
    </row>
    <row r="24" spans="1:2" x14ac:dyDescent="0.25">
      <c r="A24" s="44" t="s">
        <v>115</v>
      </c>
      <c r="B24" s="44" t="s">
        <v>116</v>
      </c>
    </row>
    <row r="25" spans="1:2" x14ac:dyDescent="0.25">
      <c r="A25" s="44" t="s">
        <v>117</v>
      </c>
      <c r="B25" s="44" t="s">
        <v>49</v>
      </c>
    </row>
  </sheetData>
  <mergeCells count="1">
    <mergeCell ref="A1:H1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O32"/>
  <sheetViews>
    <sheetView zoomScale="80" zoomScaleNormal="80" workbookViewId="0">
      <selection sqref="A1:K1"/>
    </sheetView>
  </sheetViews>
  <sheetFormatPr baseColWidth="10" defaultRowHeight="15" x14ac:dyDescent="0.25"/>
  <cols>
    <col min="1" max="1" width="17.85546875" customWidth="1"/>
    <col min="2" max="2" width="13.5703125" customWidth="1"/>
    <col min="3" max="8" width="17.85546875" customWidth="1"/>
    <col min="9" max="11" width="13.5703125" customWidth="1"/>
    <col min="256" max="256" width="17.85546875" customWidth="1"/>
    <col min="257" max="258" width="13.5703125" customWidth="1"/>
    <col min="259" max="264" width="17.85546875" customWidth="1"/>
    <col min="265" max="267" width="13.5703125" customWidth="1"/>
    <col min="512" max="512" width="17.85546875" customWidth="1"/>
    <col min="513" max="514" width="13.5703125" customWidth="1"/>
    <col min="515" max="520" width="17.85546875" customWidth="1"/>
    <col min="521" max="523" width="13.5703125" customWidth="1"/>
    <col min="768" max="768" width="17.85546875" customWidth="1"/>
    <col min="769" max="770" width="13.5703125" customWidth="1"/>
    <col min="771" max="776" width="17.85546875" customWidth="1"/>
    <col min="777" max="779" width="13.5703125" customWidth="1"/>
    <col min="1024" max="1024" width="17.85546875" customWidth="1"/>
    <col min="1025" max="1026" width="13.5703125" customWidth="1"/>
    <col min="1027" max="1032" width="17.85546875" customWidth="1"/>
    <col min="1033" max="1035" width="13.5703125" customWidth="1"/>
    <col min="1280" max="1280" width="17.85546875" customWidth="1"/>
    <col min="1281" max="1282" width="13.5703125" customWidth="1"/>
    <col min="1283" max="1288" width="17.85546875" customWidth="1"/>
    <col min="1289" max="1291" width="13.5703125" customWidth="1"/>
    <col min="1536" max="1536" width="17.85546875" customWidth="1"/>
    <col min="1537" max="1538" width="13.5703125" customWidth="1"/>
    <col min="1539" max="1544" width="17.85546875" customWidth="1"/>
    <col min="1545" max="1547" width="13.5703125" customWidth="1"/>
    <col min="1792" max="1792" width="17.85546875" customWidth="1"/>
    <col min="1793" max="1794" width="13.5703125" customWidth="1"/>
    <col min="1795" max="1800" width="17.85546875" customWidth="1"/>
    <col min="1801" max="1803" width="13.5703125" customWidth="1"/>
    <col min="2048" max="2048" width="17.85546875" customWidth="1"/>
    <col min="2049" max="2050" width="13.5703125" customWidth="1"/>
    <col min="2051" max="2056" width="17.85546875" customWidth="1"/>
    <col min="2057" max="2059" width="13.5703125" customWidth="1"/>
    <col min="2304" max="2304" width="17.85546875" customWidth="1"/>
    <col min="2305" max="2306" width="13.5703125" customWidth="1"/>
    <col min="2307" max="2312" width="17.85546875" customWidth="1"/>
    <col min="2313" max="2315" width="13.5703125" customWidth="1"/>
    <col min="2560" max="2560" width="17.85546875" customWidth="1"/>
    <col min="2561" max="2562" width="13.5703125" customWidth="1"/>
    <col min="2563" max="2568" width="17.85546875" customWidth="1"/>
    <col min="2569" max="2571" width="13.5703125" customWidth="1"/>
    <col min="2816" max="2816" width="17.85546875" customWidth="1"/>
    <col min="2817" max="2818" width="13.5703125" customWidth="1"/>
    <col min="2819" max="2824" width="17.85546875" customWidth="1"/>
    <col min="2825" max="2827" width="13.5703125" customWidth="1"/>
    <col min="3072" max="3072" width="17.85546875" customWidth="1"/>
    <col min="3073" max="3074" width="13.5703125" customWidth="1"/>
    <col min="3075" max="3080" width="17.85546875" customWidth="1"/>
    <col min="3081" max="3083" width="13.5703125" customWidth="1"/>
    <col min="3328" max="3328" width="17.85546875" customWidth="1"/>
    <col min="3329" max="3330" width="13.5703125" customWidth="1"/>
    <col min="3331" max="3336" width="17.85546875" customWidth="1"/>
    <col min="3337" max="3339" width="13.5703125" customWidth="1"/>
    <col min="3584" max="3584" width="17.85546875" customWidth="1"/>
    <col min="3585" max="3586" width="13.5703125" customWidth="1"/>
    <col min="3587" max="3592" width="17.85546875" customWidth="1"/>
    <col min="3593" max="3595" width="13.5703125" customWidth="1"/>
    <col min="3840" max="3840" width="17.85546875" customWidth="1"/>
    <col min="3841" max="3842" width="13.5703125" customWidth="1"/>
    <col min="3843" max="3848" width="17.85546875" customWidth="1"/>
    <col min="3849" max="3851" width="13.5703125" customWidth="1"/>
    <col min="4096" max="4096" width="17.85546875" customWidth="1"/>
    <col min="4097" max="4098" width="13.5703125" customWidth="1"/>
    <col min="4099" max="4104" width="17.85546875" customWidth="1"/>
    <col min="4105" max="4107" width="13.5703125" customWidth="1"/>
    <col min="4352" max="4352" width="17.85546875" customWidth="1"/>
    <col min="4353" max="4354" width="13.5703125" customWidth="1"/>
    <col min="4355" max="4360" width="17.85546875" customWidth="1"/>
    <col min="4361" max="4363" width="13.5703125" customWidth="1"/>
    <col min="4608" max="4608" width="17.85546875" customWidth="1"/>
    <col min="4609" max="4610" width="13.5703125" customWidth="1"/>
    <col min="4611" max="4616" width="17.85546875" customWidth="1"/>
    <col min="4617" max="4619" width="13.5703125" customWidth="1"/>
    <col min="4864" max="4864" width="17.85546875" customWidth="1"/>
    <col min="4865" max="4866" width="13.5703125" customWidth="1"/>
    <col min="4867" max="4872" width="17.85546875" customWidth="1"/>
    <col min="4873" max="4875" width="13.5703125" customWidth="1"/>
    <col min="5120" max="5120" width="17.85546875" customWidth="1"/>
    <col min="5121" max="5122" width="13.5703125" customWidth="1"/>
    <col min="5123" max="5128" width="17.85546875" customWidth="1"/>
    <col min="5129" max="5131" width="13.5703125" customWidth="1"/>
    <col min="5376" max="5376" width="17.85546875" customWidth="1"/>
    <col min="5377" max="5378" width="13.5703125" customWidth="1"/>
    <col min="5379" max="5384" width="17.85546875" customWidth="1"/>
    <col min="5385" max="5387" width="13.5703125" customWidth="1"/>
    <col min="5632" max="5632" width="17.85546875" customWidth="1"/>
    <col min="5633" max="5634" width="13.5703125" customWidth="1"/>
    <col min="5635" max="5640" width="17.85546875" customWidth="1"/>
    <col min="5641" max="5643" width="13.5703125" customWidth="1"/>
    <col min="5888" max="5888" width="17.85546875" customWidth="1"/>
    <col min="5889" max="5890" width="13.5703125" customWidth="1"/>
    <col min="5891" max="5896" width="17.85546875" customWidth="1"/>
    <col min="5897" max="5899" width="13.5703125" customWidth="1"/>
    <col min="6144" max="6144" width="17.85546875" customWidth="1"/>
    <col min="6145" max="6146" width="13.5703125" customWidth="1"/>
    <col min="6147" max="6152" width="17.85546875" customWidth="1"/>
    <col min="6153" max="6155" width="13.5703125" customWidth="1"/>
    <col min="6400" max="6400" width="17.85546875" customWidth="1"/>
    <col min="6401" max="6402" width="13.5703125" customWidth="1"/>
    <col min="6403" max="6408" width="17.85546875" customWidth="1"/>
    <col min="6409" max="6411" width="13.5703125" customWidth="1"/>
    <col min="6656" max="6656" width="17.85546875" customWidth="1"/>
    <col min="6657" max="6658" width="13.5703125" customWidth="1"/>
    <col min="6659" max="6664" width="17.85546875" customWidth="1"/>
    <col min="6665" max="6667" width="13.5703125" customWidth="1"/>
    <col min="6912" max="6912" width="17.85546875" customWidth="1"/>
    <col min="6913" max="6914" width="13.5703125" customWidth="1"/>
    <col min="6915" max="6920" width="17.85546875" customWidth="1"/>
    <col min="6921" max="6923" width="13.5703125" customWidth="1"/>
    <col min="7168" max="7168" width="17.85546875" customWidth="1"/>
    <col min="7169" max="7170" width="13.5703125" customWidth="1"/>
    <col min="7171" max="7176" width="17.85546875" customWidth="1"/>
    <col min="7177" max="7179" width="13.5703125" customWidth="1"/>
    <col min="7424" max="7424" width="17.85546875" customWidth="1"/>
    <col min="7425" max="7426" width="13.5703125" customWidth="1"/>
    <col min="7427" max="7432" width="17.85546875" customWidth="1"/>
    <col min="7433" max="7435" width="13.5703125" customWidth="1"/>
    <col min="7680" max="7680" width="17.85546875" customWidth="1"/>
    <col min="7681" max="7682" width="13.5703125" customWidth="1"/>
    <col min="7683" max="7688" width="17.85546875" customWidth="1"/>
    <col min="7689" max="7691" width="13.5703125" customWidth="1"/>
    <col min="7936" max="7936" width="17.85546875" customWidth="1"/>
    <col min="7937" max="7938" width="13.5703125" customWidth="1"/>
    <col min="7939" max="7944" width="17.85546875" customWidth="1"/>
    <col min="7945" max="7947" width="13.5703125" customWidth="1"/>
    <col min="8192" max="8192" width="17.85546875" customWidth="1"/>
    <col min="8193" max="8194" width="13.5703125" customWidth="1"/>
    <col min="8195" max="8200" width="17.85546875" customWidth="1"/>
    <col min="8201" max="8203" width="13.5703125" customWidth="1"/>
    <col min="8448" max="8448" width="17.85546875" customWidth="1"/>
    <col min="8449" max="8450" width="13.5703125" customWidth="1"/>
    <col min="8451" max="8456" width="17.85546875" customWidth="1"/>
    <col min="8457" max="8459" width="13.5703125" customWidth="1"/>
    <col min="8704" max="8704" width="17.85546875" customWidth="1"/>
    <col min="8705" max="8706" width="13.5703125" customWidth="1"/>
    <col min="8707" max="8712" width="17.85546875" customWidth="1"/>
    <col min="8713" max="8715" width="13.5703125" customWidth="1"/>
    <col min="8960" max="8960" width="17.85546875" customWidth="1"/>
    <col min="8961" max="8962" width="13.5703125" customWidth="1"/>
    <col min="8963" max="8968" width="17.85546875" customWidth="1"/>
    <col min="8969" max="8971" width="13.5703125" customWidth="1"/>
    <col min="9216" max="9216" width="17.85546875" customWidth="1"/>
    <col min="9217" max="9218" width="13.5703125" customWidth="1"/>
    <col min="9219" max="9224" width="17.85546875" customWidth="1"/>
    <col min="9225" max="9227" width="13.5703125" customWidth="1"/>
    <col min="9472" max="9472" width="17.85546875" customWidth="1"/>
    <col min="9473" max="9474" width="13.5703125" customWidth="1"/>
    <col min="9475" max="9480" width="17.85546875" customWidth="1"/>
    <col min="9481" max="9483" width="13.5703125" customWidth="1"/>
    <col min="9728" max="9728" width="17.85546875" customWidth="1"/>
    <col min="9729" max="9730" width="13.5703125" customWidth="1"/>
    <col min="9731" max="9736" width="17.85546875" customWidth="1"/>
    <col min="9737" max="9739" width="13.5703125" customWidth="1"/>
    <col min="9984" max="9984" width="17.85546875" customWidth="1"/>
    <col min="9985" max="9986" width="13.5703125" customWidth="1"/>
    <col min="9987" max="9992" width="17.85546875" customWidth="1"/>
    <col min="9993" max="9995" width="13.5703125" customWidth="1"/>
    <col min="10240" max="10240" width="17.85546875" customWidth="1"/>
    <col min="10241" max="10242" width="13.5703125" customWidth="1"/>
    <col min="10243" max="10248" width="17.85546875" customWidth="1"/>
    <col min="10249" max="10251" width="13.5703125" customWidth="1"/>
    <col min="10496" max="10496" width="17.85546875" customWidth="1"/>
    <col min="10497" max="10498" width="13.5703125" customWidth="1"/>
    <col min="10499" max="10504" width="17.85546875" customWidth="1"/>
    <col min="10505" max="10507" width="13.5703125" customWidth="1"/>
    <col min="10752" max="10752" width="17.85546875" customWidth="1"/>
    <col min="10753" max="10754" width="13.5703125" customWidth="1"/>
    <col min="10755" max="10760" width="17.85546875" customWidth="1"/>
    <col min="10761" max="10763" width="13.5703125" customWidth="1"/>
    <col min="11008" max="11008" width="17.85546875" customWidth="1"/>
    <col min="11009" max="11010" width="13.5703125" customWidth="1"/>
    <col min="11011" max="11016" width="17.85546875" customWidth="1"/>
    <col min="11017" max="11019" width="13.5703125" customWidth="1"/>
    <col min="11264" max="11264" width="17.85546875" customWidth="1"/>
    <col min="11265" max="11266" width="13.5703125" customWidth="1"/>
    <col min="11267" max="11272" width="17.85546875" customWidth="1"/>
    <col min="11273" max="11275" width="13.5703125" customWidth="1"/>
    <col min="11520" max="11520" width="17.85546875" customWidth="1"/>
    <col min="11521" max="11522" width="13.5703125" customWidth="1"/>
    <col min="11523" max="11528" width="17.85546875" customWidth="1"/>
    <col min="11529" max="11531" width="13.5703125" customWidth="1"/>
    <col min="11776" max="11776" width="17.85546875" customWidth="1"/>
    <col min="11777" max="11778" width="13.5703125" customWidth="1"/>
    <col min="11779" max="11784" width="17.85546875" customWidth="1"/>
    <col min="11785" max="11787" width="13.5703125" customWidth="1"/>
    <col min="12032" max="12032" width="17.85546875" customWidth="1"/>
    <col min="12033" max="12034" width="13.5703125" customWidth="1"/>
    <col min="12035" max="12040" width="17.85546875" customWidth="1"/>
    <col min="12041" max="12043" width="13.5703125" customWidth="1"/>
    <col min="12288" max="12288" width="17.85546875" customWidth="1"/>
    <col min="12289" max="12290" width="13.5703125" customWidth="1"/>
    <col min="12291" max="12296" width="17.85546875" customWidth="1"/>
    <col min="12297" max="12299" width="13.5703125" customWidth="1"/>
    <col min="12544" max="12544" width="17.85546875" customWidth="1"/>
    <col min="12545" max="12546" width="13.5703125" customWidth="1"/>
    <col min="12547" max="12552" width="17.85546875" customWidth="1"/>
    <col min="12553" max="12555" width="13.5703125" customWidth="1"/>
    <col min="12800" max="12800" width="17.85546875" customWidth="1"/>
    <col min="12801" max="12802" width="13.5703125" customWidth="1"/>
    <col min="12803" max="12808" width="17.85546875" customWidth="1"/>
    <col min="12809" max="12811" width="13.5703125" customWidth="1"/>
    <col min="13056" max="13056" width="17.85546875" customWidth="1"/>
    <col min="13057" max="13058" width="13.5703125" customWidth="1"/>
    <col min="13059" max="13064" width="17.85546875" customWidth="1"/>
    <col min="13065" max="13067" width="13.5703125" customWidth="1"/>
    <col min="13312" max="13312" width="17.85546875" customWidth="1"/>
    <col min="13313" max="13314" width="13.5703125" customWidth="1"/>
    <col min="13315" max="13320" width="17.85546875" customWidth="1"/>
    <col min="13321" max="13323" width="13.5703125" customWidth="1"/>
    <col min="13568" max="13568" width="17.85546875" customWidth="1"/>
    <col min="13569" max="13570" width="13.5703125" customWidth="1"/>
    <col min="13571" max="13576" width="17.85546875" customWidth="1"/>
    <col min="13577" max="13579" width="13.5703125" customWidth="1"/>
    <col min="13824" max="13824" width="17.85546875" customWidth="1"/>
    <col min="13825" max="13826" width="13.5703125" customWidth="1"/>
    <col min="13827" max="13832" width="17.85546875" customWidth="1"/>
    <col min="13833" max="13835" width="13.5703125" customWidth="1"/>
    <col min="14080" max="14080" width="17.85546875" customWidth="1"/>
    <col min="14081" max="14082" width="13.5703125" customWidth="1"/>
    <col min="14083" max="14088" width="17.85546875" customWidth="1"/>
    <col min="14089" max="14091" width="13.5703125" customWidth="1"/>
    <col min="14336" max="14336" width="17.85546875" customWidth="1"/>
    <col min="14337" max="14338" width="13.5703125" customWidth="1"/>
    <col min="14339" max="14344" width="17.85546875" customWidth="1"/>
    <col min="14345" max="14347" width="13.5703125" customWidth="1"/>
    <col min="14592" max="14592" width="17.85546875" customWidth="1"/>
    <col min="14593" max="14594" width="13.5703125" customWidth="1"/>
    <col min="14595" max="14600" width="17.85546875" customWidth="1"/>
    <col min="14601" max="14603" width="13.5703125" customWidth="1"/>
    <col min="14848" max="14848" width="17.85546875" customWidth="1"/>
    <col min="14849" max="14850" width="13.5703125" customWidth="1"/>
    <col min="14851" max="14856" width="17.85546875" customWidth="1"/>
    <col min="14857" max="14859" width="13.5703125" customWidth="1"/>
    <col min="15104" max="15104" width="17.85546875" customWidth="1"/>
    <col min="15105" max="15106" width="13.5703125" customWidth="1"/>
    <col min="15107" max="15112" width="17.85546875" customWidth="1"/>
    <col min="15113" max="15115" width="13.5703125" customWidth="1"/>
    <col min="15360" max="15360" width="17.85546875" customWidth="1"/>
    <col min="15361" max="15362" width="13.5703125" customWidth="1"/>
    <col min="15363" max="15368" width="17.85546875" customWidth="1"/>
    <col min="15369" max="15371" width="13.5703125" customWidth="1"/>
    <col min="15616" max="15616" width="17.85546875" customWidth="1"/>
    <col min="15617" max="15618" width="13.5703125" customWidth="1"/>
    <col min="15619" max="15624" width="17.85546875" customWidth="1"/>
    <col min="15625" max="15627" width="13.5703125" customWidth="1"/>
    <col min="15872" max="15872" width="17.85546875" customWidth="1"/>
    <col min="15873" max="15874" width="13.5703125" customWidth="1"/>
    <col min="15875" max="15880" width="17.85546875" customWidth="1"/>
    <col min="15881" max="15883" width="13.5703125" customWidth="1"/>
    <col min="16128" max="16128" width="17.85546875" customWidth="1"/>
    <col min="16129" max="16130" width="13.5703125" customWidth="1"/>
    <col min="16131" max="16136" width="17.85546875" customWidth="1"/>
    <col min="16137" max="16139" width="13.5703125" customWidth="1"/>
  </cols>
  <sheetData>
    <row r="1" spans="1:15" ht="22.5" customHeight="1" x14ac:dyDescent="0.25">
      <c r="A1" s="241" t="s">
        <v>313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</row>
    <row r="2" spans="1:15" ht="96.75" customHeight="1" x14ac:dyDescent="0.25">
      <c r="A2" s="68" t="s">
        <v>102</v>
      </c>
      <c r="B2" s="67" t="s">
        <v>172</v>
      </c>
      <c r="C2" s="68" t="s">
        <v>173</v>
      </c>
      <c r="D2" s="67" t="s">
        <v>174</v>
      </c>
      <c r="E2" s="68" t="s">
        <v>175</v>
      </c>
      <c r="F2" s="67" t="s">
        <v>176</v>
      </c>
      <c r="G2" s="68" t="s">
        <v>177</v>
      </c>
      <c r="H2" s="67" t="s">
        <v>178</v>
      </c>
      <c r="I2" s="68" t="s">
        <v>179</v>
      </c>
      <c r="J2" s="67" t="s">
        <v>180</v>
      </c>
      <c r="K2" s="69" t="s">
        <v>164</v>
      </c>
    </row>
    <row r="3" spans="1:15" x14ac:dyDescent="0.25">
      <c r="A3" s="185" t="s">
        <v>303</v>
      </c>
      <c r="B3" s="186">
        <v>63</v>
      </c>
      <c r="C3" s="187">
        <v>1936</v>
      </c>
      <c r="D3" s="187">
        <v>1909</v>
      </c>
      <c r="E3" s="187">
        <v>2580</v>
      </c>
      <c r="F3" s="187">
        <v>10294</v>
      </c>
      <c r="G3" s="186">
        <v>76</v>
      </c>
      <c r="H3" s="187">
        <v>1971</v>
      </c>
      <c r="I3" s="187">
        <v>1117</v>
      </c>
      <c r="J3" s="187">
        <v>8810</v>
      </c>
      <c r="K3" s="188">
        <v>28756</v>
      </c>
      <c r="O3" s="76"/>
    </row>
    <row r="4" spans="1:15" x14ac:dyDescent="0.25">
      <c r="A4" s="70"/>
    </row>
    <row r="5" spans="1:15" x14ac:dyDescent="0.25">
      <c r="A5" s="70"/>
    </row>
    <row r="31" spans="1:2" x14ac:dyDescent="0.25">
      <c r="A31" s="44" t="s">
        <v>115</v>
      </c>
      <c r="B31" s="44" t="s">
        <v>116</v>
      </c>
    </row>
    <row r="32" spans="1:2" x14ac:dyDescent="0.25">
      <c r="A32" s="44" t="s">
        <v>117</v>
      </c>
      <c r="B32" s="44" t="s">
        <v>49</v>
      </c>
    </row>
  </sheetData>
  <mergeCells count="1">
    <mergeCell ref="A1:K1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3"/>
  <sheetViews>
    <sheetView zoomScale="70" zoomScaleNormal="70" workbookViewId="0">
      <selection activeCell="A62" sqref="A62:A63"/>
    </sheetView>
  </sheetViews>
  <sheetFormatPr baseColWidth="10" defaultColWidth="9.140625" defaultRowHeight="12.75" x14ac:dyDescent="0.2"/>
  <cols>
    <col min="1" max="1" width="81.7109375" style="82" customWidth="1"/>
    <col min="2" max="5" width="19.5703125" style="82" customWidth="1"/>
    <col min="6" max="16384" width="9.140625" style="82"/>
  </cols>
  <sheetData>
    <row r="1" spans="1:5" ht="21" customHeight="1" x14ac:dyDescent="0.2">
      <c r="A1" s="245" t="s">
        <v>227</v>
      </c>
      <c r="B1" s="245"/>
      <c r="C1" s="245"/>
      <c r="D1" s="245"/>
      <c r="E1" s="245"/>
    </row>
    <row r="2" spans="1:5" ht="15" x14ac:dyDescent="0.25">
      <c r="A2" s="96" t="s">
        <v>203</v>
      </c>
      <c r="B2" s="97"/>
      <c r="C2" s="97"/>
      <c r="D2" s="97"/>
      <c r="E2" s="97"/>
    </row>
    <row r="3" spans="1:5" x14ac:dyDescent="0.2">
      <c r="A3" s="98" t="s">
        <v>204</v>
      </c>
      <c r="B3" s="99"/>
      <c r="C3" s="99"/>
      <c r="D3" s="99"/>
      <c r="E3" s="99"/>
    </row>
    <row r="4" spans="1:5" ht="25.5" x14ac:dyDescent="0.2">
      <c r="A4" s="83" t="s">
        <v>209</v>
      </c>
      <c r="B4" s="86" t="s">
        <v>205</v>
      </c>
      <c r="C4" s="84" t="s">
        <v>206</v>
      </c>
      <c r="D4" s="86" t="s">
        <v>207</v>
      </c>
      <c r="E4" s="84" t="s">
        <v>208</v>
      </c>
    </row>
    <row r="5" spans="1:5" x14ac:dyDescent="0.2">
      <c r="A5" s="85" t="s">
        <v>210</v>
      </c>
      <c r="B5" s="87">
        <v>104.327</v>
      </c>
      <c r="C5" s="88">
        <v>-0.7</v>
      </c>
      <c r="D5" s="88">
        <v>1.3</v>
      </c>
      <c r="E5" s="89">
        <v>-0.7</v>
      </c>
    </row>
    <row r="6" spans="1:5" x14ac:dyDescent="0.2">
      <c r="A6" s="85" t="s">
        <v>211</v>
      </c>
      <c r="B6" s="90">
        <v>104.56100000000001</v>
      </c>
      <c r="C6" s="91">
        <v>0.1</v>
      </c>
      <c r="D6" s="91">
        <v>2</v>
      </c>
      <c r="E6" s="92">
        <v>0.1</v>
      </c>
    </row>
    <row r="7" spans="1:5" x14ac:dyDescent="0.2">
      <c r="A7" s="85" t="s">
        <v>212</v>
      </c>
      <c r="B7" s="90">
        <v>116.465</v>
      </c>
      <c r="C7" s="91">
        <v>0.5</v>
      </c>
      <c r="D7" s="91">
        <v>4.2</v>
      </c>
      <c r="E7" s="92">
        <v>0.5</v>
      </c>
    </row>
    <row r="8" spans="1:5" x14ac:dyDescent="0.2">
      <c r="A8" s="85" t="s">
        <v>213</v>
      </c>
      <c r="B8" s="90">
        <v>93.569000000000003</v>
      </c>
      <c r="C8" s="91">
        <v>-15.5</v>
      </c>
      <c r="D8" s="91">
        <v>1.1000000000000001</v>
      </c>
      <c r="E8" s="92">
        <v>-15.5</v>
      </c>
    </row>
    <row r="9" spans="1:5" x14ac:dyDescent="0.2">
      <c r="A9" s="85" t="s">
        <v>214</v>
      </c>
      <c r="B9" s="90">
        <v>103.238</v>
      </c>
      <c r="C9" s="91">
        <v>1.3</v>
      </c>
      <c r="D9" s="91">
        <v>-2.9</v>
      </c>
      <c r="E9" s="92">
        <v>1.3</v>
      </c>
    </row>
    <row r="10" spans="1:5" ht="12.75" customHeight="1" x14ac:dyDescent="0.2">
      <c r="A10" s="85" t="s">
        <v>215</v>
      </c>
      <c r="B10" s="90">
        <v>97.929000000000002</v>
      </c>
      <c r="C10" s="91">
        <v>-1</v>
      </c>
      <c r="D10" s="91">
        <v>0.2</v>
      </c>
      <c r="E10" s="92">
        <v>-1</v>
      </c>
    </row>
    <row r="11" spans="1:5" x14ac:dyDescent="0.2">
      <c r="A11" s="85" t="s">
        <v>216</v>
      </c>
      <c r="B11" s="90">
        <v>99.85</v>
      </c>
      <c r="C11" s="91">
        <v>0.1</v>
      </c>
      <c r="D11" s="91">
        <v>-0.2</v>
      </c>
      <c r="E11" s="92">
        <v>0.1</v>
      </c>
    </row>
    <row r="12" spans="1:5" x14ac:dyDescent="0.2">
      <c r="A12" s="85" t="s">
        <v>217</v>
      </c>
      <c r="B12" s="90">
        <v>111.414</v>
      </c>
      <c r="C12" s="91">
        <v>0.5</v>
      </c>
      <c r="D12" s="91">
        <v>4.5999999999999996</v>
      </c>
      <c r="E12" s="92">
        <v>0.5</v>
      </c>
    </row>
    <row r="13" spans="1:5" x14ac:dyDescent="0.2">
      <c r="A13" s="85" t="s">
        <v>218</v>
      </c>
      <c r="B13" s="90">
        <v>104.797</v>
      </c>
      <c r="C13" s="91">
        <v>0</v>
      </c>
      <c r="D13" s="91">
        <v>0.3</v>
      </c>
      <c r="E13" s="92">
        <v>0</v>
      </c>
    </row>
    <row r="14" spans="1:5" x14ac:dyDescent="0.2">
      <c r="A14" s="85" t="s">
        <v>219</v>
      </c>
      <c r="B14" s="90">
        <v>98.706999999999994</v>
      </c>
      <c r="C14" s="91">
        <v>-1.7</v>
      </c>
      <c r="D14" s="91">
        <v>-0.2</v>
      </c>
      <c r="E14" s="92">
        <v>-1.7</v>
      </c>
    </row>
    <row r="15" spans="1:5" x14ac:dyDescent="0.2">
      <c r="A15" s="85" t="s">
        <v>220</v>
      </c>
      <c r="B15" s="90">
        <v>101.595</v>
      </c>
      <c r="C15" s="91">
        <v>0</v>
      </c>
      <c r="D15" s="91">
        <v>0.6</v>
      </c>
      <c r="E15" s="92">
        <v>0</v>
      </c>
    </row>
    <row r="16" spans="1:5" x14ac:dyDescent="0.2">
      <c r="A16" s="85" t="s">
        <v>221</v>
      </c>
      <c r="B16" s="90">
        <v>106.367</v>
      </c>
      <c r="C16" s="91">
        <v>0.2</v>
      </c>
      <c r="D16" s="91">
        <v>1.5</v>
      </c>
      <c r="E16" s="92">
        <v>0.2</v>
      </c>
    </row>
    <row r="17" spans="1:5" x14ac:dyDescent="0.2">
      <c r="A17" s="85" t="s">
        <v>222</v>
      </c>
      <c r="B17" s="93">
        <v>103.155</v>
      </c>
      <c r="C17" s="94">
        <v>0.6</v>
      </c>
      <c r="D17" s="94">
        <v>0.9</v>
      </c>
      <c r="E17" s="95">
        <v>0.6</v>
      </c>
    </row>
    <row r="18" spans="1:5" x14ac:dyDescent="0.2">
      <c r="A18" s="83" t="s">
        <v>223</v>
      </c>
      <c r="B18" s="83"/>
      <c r="C18" s="83"/>
      <c r="D18" s="83"/>
      <c r="E18" s="83"/>
    </row>
    <row r="19" spans="1:5" x14ac:dyDescent="0.2">
      <c r="A19" s="85" t="s">
        <v>210</v>
      </c>
      <c r="B19" s="87">
        <v>103.84399999999999</v>
      </c>
      <c r="C19" s="88">
        <v>-0.5</v>
      </c>
      <c r="D19" s="88">
        <v>1</v>
      </c>
      <c r="E19" s="89">
        <v>-0.5</v>
      </c>
    </row>
    <row r="20" spans="1:5" x14ac:dyDescent="0.2">
      <c r="A20" s="85" t="s">
        <v>211</v>
      </c>
      <c r="B20" s="90">
        <v>106.117</v>
      </c>
      <c r="C20" s="91">
        <v>0.5</v>
      </c>
      <c r="D20" s="91">
        <v>2.7</v>
      </c>
      <c r="E20" s="92">
        <v>0.5</v>
      </c>
    </row>
    <row r="21" spans="1:5" x14ac:dyDescent="0.2">
      <c r="A21" s="85" t="s">
        <v>212</v>
      </c>
      <c r="B21" s="90">
        <v>115.95699999999999</v>
      </c>
      <c r="C21" s="91">
        <v>-0.1</v>
      </c>
      <c r="D21" s="91">
        <v>3.5</v>
      </c>
      <c r="E21" s="92">
        <v>-0.1</v>
      </c>
    </row>
    <row r="22" spans="1:5" x14ac:dyDescent="0.2">
      <c r="A22" s="85" t="s">
        <v>213</v>
      </c>
      <c r="B22" s="90">
        <v>92.963999999999999</v>
      </c>
      <c r="C22" s="91">
        <v>-14.5</v>
      </c>
      <c r="D22" s="91">
        <v>1</v>
      </c>
      <c r="E22" s="92">
        <v>-14.5</v>
      </c>
    </row>
    <row r="23" spans="1:5" x14ac:dyDescent="0.2">
      <c r="A23" s="85" t="s">
        <v>214</v>
      </c>
      <c r="B23" s="90">
        <v>102.14700000000001</v>
      </c>
      <c r="C23" s="91">
        <v>1.3</v>
      </c>
      <c r="D23" s="91">
        <v>-3.2</v>
      </c>
      <c r="E23" s="92">
        <v>1.3</v>
      </c>
    </row>
    <row r="24" spans="1:5" ht="12.75" customHeight="1" x14ac:dyDescent="0.2">
      <c r="A24" s="85" t="s">
        <v>215</v>
      </c>
      <c r="B24" s="90">
        <v>97.906999999999996</v>
      </c>
      <c r="C24" s="91">
        <v>-0.5</v>
      </c>
      <c r="D24" s="91">
        <v>0.3</v>
      </c>
      <c r="E24" s="92">
        <v>-0.5</v>
      </c>
    </row>
    <row r="25" spans="1:5" x14ac:dyDescent="0.2">
      <c r="A25" s="85" t="s">
        <v>216</v>
      </c>
      <c r="B25" s="90">
        <v>100.65900000000001</v>
      </c>
      <c r="C25" s="91">
        <v>0.3</v>
      </c>
      <c r="D25" s="91">
        <v>0</v>
      </c>
      <c r="E25" s="92">
        <v>0.3</v>
      </c>
    </row>
    <row r="26" spans="1:5" x14ac:dyDescent="0.2">
      <c r="A26" s="85" t="s">
        <v>217</v>
      </c>
      <c r="B26" s="90">
        <v>108.45099999999999</v>
      </c>
      <c r="C26" s="91">
        <v>1</v>
      </c>
      <c r="D26" s="91">
        <v>2.5</v>
      </c>
      <c r="E26" s="92">
        <v>1</v>
      </c>
    </row>
    <row r="27" spans="1:5" x14ac:dyDescent="0.2">
      <c r="A27" s="85" t="s">
        <v>218</v>
      </c>
      <c r="B27" s="90">
        <v>103.032</v>
      </c>
      <c r="C27" s="91">
        <v>-0.1</v>
      </c>
      <c r="D27" s="91">
        <v>-0.2</v>
      </c>
      <c r="E27" s="92">
        <v>-0.1</v>
      </c>
    </row>
    <row r="28" spans="1:5" x14ac:dyDescent="0.2">
      <c r="A28" s="85" t="s">
        <v>219</v>
      </c>
      <c r="B28" s="90">
        <v>97.15</v>
      </c>
      <c r="C28" s="91">
        <v>-1.7</v>
      </c>
      <c r="D28" s="91">
        <v>-1.3</v>
      </c>
      <c r="E28" s="92">
        <v>-1.7</v>
      </c>
    </row>
    <row r="29" spans="1:5" x14ac:dyDescent="0.2">
      <c r="A29" s="85" t="s">
        <v>220</v>
      </c>
      <c r="B29" s="90">
        <v>100.563</v>
      </c>
      <c r="C29" s="91">
        <v>-0.1</v>
      </c>
      <c r="D29" s="91">
        <v>-0.2</v>
      </c>
      <c r="E29" s="92">
        <v>-0.1</v>
      </c>
    </row>
    <row r="30" spans="1:5" x14ac:dyDescent="0.2">
      <c r="A30" s="85" t="s">
        <v>221</v>
      </c>
      <c r="B30" s="90">
        <v>107.07899999999999</v>
      </c>
      <c r="C30" s="91">
        <v>0.1</v>
      </c>
      <c r="D30" s="91">
        <v>1.8</v>
      </c>
      <c r="E30" s="92">
        <v>0.1</v>
      </c>
    </row>
    <row r="31" spans="1:5" x14ac:dyDescent="0.2">
      <c r="A31" s="85" t="s">
        <v>222</v>
      </c>
      <c r="B31" s="93">
        <v>102.245</v>
      </c>
      <c r="C31" s="94">
        <v>0.1</v>
      </c>
      <c r="D31" s="94">
        <v>0.9</v>
      </c>
      <c r="E31" s="95">
        <v>0.1</v>
      </c>
    </row>
    <row r="32" spans="1:5" x14ac:dyDescent="0.2">
      <c r="A32" s="83" t="s">
        <v>224</v>
      </c>
      <c r="B32" s="83"/>
      <c r="C32" s="83"/>
      <c r="D32" s="83"/>
      <c r="E32" s="83"/>
    </row>
    <row r="33" spans="1:5" x14ac:dyDescent="0.2">
      <c r="A33" s="85" t="s">
        <v>210</v>
      </c>
      <c r="B33" s="87">
        <v>104.068</v>
      </c>
      <c r="C33" s="88">
        <v>-0.6</v>
      </c>
      <c r="D33" s="88">
        <v>1.1000000000000001</v>
      </c>
      <c r="E33" s="89">
        <v>-0.6</v>
      </c>
    </row>
    <row r="34" spans="1:5" x14ac:dyDescent="0.2">
      <c r="A34" s="85" t="s">
        <v>211</v>
      </c>
      <c r="B34" s="90">
        <v>105.389</v>
      </c>
      <c r="C34" s="91">
        <v>0.3</v>
      </c>
      <c r="D34" s="91">
        <v>2.4</v>
      </c>
      <c r="E34" s="92">
        <v>0.3</v>
      </c>
    </row>
    <row r="35" spans="1:5" x14ac:dyDescent="0.2">
      <c r="A35" s="85" t="s">
        <v>212</v>
      </c>
      <c r="B35" s="90">
        <v>116.19</v>
      </c>
      <c r="C35" s="91">
        <v>0.2</v>
      </c>
      <c r="D35" s="91">
        <v>3.8</v>
      </c>
      <c r="E35" s="92">
        <v>0.2</v>
      </c>
    </row>
    <row r="36" spans="1:5" x14ac:dyDescent="0.2">
      <c r="A36" s="85" t="s">
        <v>213</v>
      </c>
      <c r="B36" s="90">
        <v>93.233999999999995</v>
      </c>
      <c r="C36" s="91">
        <v>-15</v>
      </c>
      <c r="D36" s="91">
        <v>1.1000000000000001</v>
      </c>
      <c r="E36" s="92">
        <v>-15</v>
      </c>
    </row>
    <row r="37" spans="1:5" x14ac:dyDescent="0.2">
      <c r="A37" s="85" t="s">
        <v>214</v>
      </c>
      <c r="B37" s="90">
        <v>102.675</v>
      </c>
      <c r="C37" s="91">
        <v>1.3</v>
      </c>
      <c r="D37" s="91">
        <v>-3.1</v>
      </c>
      <c r="E37" s="92">
        <v>1.3</v>
      </c>
    </row>
    <row r="38" spans="1:5" ht="12.75" customHeight="1" x14ac:dyDescent="0.2">
      <c r="A38" s="85" t="s">
        <v>215</v>
      </c>
      <c r="B38" s="90">
        <v>97.914000000000001</v>
      </c>
      <c r="C38" s="91">
        <v>-0.7</v>
      </c>
      <c r="D38" s="91">
        <v>0.3</v>
      </c>
      <c r="E38" s="92">
        <v>-0.7</v>
      </c>
    </row>
    <row r="39" spans="1:5" x14ac:dyDescent="0.2">
      <c r="A39" s="85" t="s">
        <v>216</v>
      </c>
      <c r="B39" s="90">
        <v>100.29</v>
      </c>
      <c r="C39" s="91">
        <v>0.2</v>
      </c>
      <c r="D39" s="91">
        <v>-0.1</v>
      </c>
      <c r="E39" s="92">
        <v>0.2</v>
      </c>
    </row>
    <row r="40" spans="1:5" x14ac:dyDescent="0.2">
      <c r="A40" s="85" t="s">
        <v>217</v>
      </c>
      <c r="B40" s="90">
        <v>109.81</v>
      </c>
      <c r="C40" s="91">
        <v>0.8</v>
      </c>
      <c r="D40" s="91">
        <v>3.5</v>
      </c>
      <c r="E40" s="92">
        <v>0.8</v>
      </c>
    </row>
    <row r="41" spans="1:5" x14ac:dyDescent="0.2">
      <c r="A41" s="85" t="s">
        <v>218</v>
      </c>
      <c r="B41" s="90">
        <v>103.902</v>
      </c>
      <c r="C41" s="91">
        <v>-0.1</v>
      </c>
      <c r="D41" s="91">
        <v>0.1</v>
      </c>
      <c r="E41" s="92">
        <v>-0.1</v>
      </c>
    </row>
    <row r="42" spans="1:5" x14ac:dyDescent="0.2">
      <c r="A42" s="85" t="s">
        <v>219</v>
      </c>
      <c r="B42" s="90">
        <v>97.893000000000001</v>
      </c>
      <c r="C42" s="91">
        <v>-1.7</v>
      </c>
      <c r="D42" s="91">
        <v>-0.7</v>
      </c>
      <c r="E42" s="92">
        <v>-1.7</v>
      </c>
    </row>
    <row r="43" spans="1:5" x14ac:dyDescent="0.2">
      <c r="A43" s="85" t="s">
        <v>220</v>
      </c>
      <c r="B43" s="90">
        <v>101.02200000000001</v>
      </c>
      <c r="C43" s="91">
        <v>-0.1</v>
      </c>
      <c r="D43" s="91">
        <v>0.1</v>
      </c>
      <c r="E43" s="92">
        <v>-0.1</v>
      </c>
    </row>
    <row r="44" spans="1:5" x14ac:dyDescent="0.2">
      <c r="A44" s="85" t="s">
        <v>221</v>
      </c>
      <c r="B44" s="90">
        <v>106.756</v>
      </c>
      <c r="C44" s="91">
        <v>0.2</v>
      </c>
      <c r="D44" s="91">
        <v>1.7</v>
      </c>
      <c r="E44" s="92">
        <v>0.2</v>
      </c>
    </row>
    <row r="45" spans="1:5" x14ac:dyDescent="0.2">
      <c r="A45" s="85" t="s">
        <v>222</v>
      </c>
      <c r="B45" s="93">
        <v>102.66500000000001</v>
      </c>
      <c r="C45" s="94">
        <v>0.3</v>
      </c>
      <c r="D45" s="94">
        <v>0.9</v>
      </c>
      <c r="E45" s="95">
        <v>0.3</v>
      </c>
    </row>
    <row r="46" spans="1:5" x14ac:dyDescent="0.2">
      <c r="A46" s="83" t="s">
        <v>225</v>
      </c>
      <c r="B46" s="83"/>
      <c r="C46" s="83"/>
      <c r="D46" s="83"/>
      <c r="E46" s="83"/>
    </row>
    <row r="47" spans="1:5" x14ac:dyDescent="0.2">
      <c r="A47" s="85" t="s">
        <v>210</v>
      </c>
      <c r="B47" s="87">
        <v>104.202</v>
      </c>
      <c r="C47" s="88">
        <v>-1</v>
      </c>
      <c r="D47" s="88">
        <v>1.1000000000000001</v>
      </c>
      <c r="E47" s="89">
        <v>-1</v>
      </c>
    </row>
    <row r="48" spans="1:5" x14ac:dyDescent="0.2">
      <c r="A48" s="85" t="s">
        <v>211</v>
      </c>
      <c r="B48" s="90">
        <v>105.349</v>
      </c>
      <c r="C48" s="91">
        <v>0.3</v>
      </c>
      <c r="D48" s="91">
        <v>2</v>
      </c>
      <c r="E48" s="92">
        <v>0.3</v>
      </c>
    </row>
    <row r="49" spans="1:5" x14ac:dyDescent="0.2">
      <c r="A49" s="85" t="s">
        <v>212</v>
      </c>
      <c r="B49" s="90">
        <v>104.43300000000001</v>
      </c>
      <c r="C49" s="91">
        <v>0.4</v>
      </c>
      <c r="D49" s="91">
        <v>0.5</v>
      </c>
      <c r="E49" s="92">
        <v>0.4</v>
      </c>
    </row>
    <row r="50" spans="1:5" x14ac:dyDescent="0.2">
      <c r="A50" s="85" t="s">
        <v>213</v>
      </c>
      <c r="B50" s="90">
        <v>94.864000000000004</v>
      </c>
      <c r="C50" s="91">
        <v>-15.3</v>
      </c>
      <c r="D50" s="91">
        <v>1.1000000000000001</v>
      </c>
      <c r="E50" s="92">
        <v>-15.3</v>
      </c>
    </row>
    <row r="51" spans="1:5" x14ac:dyDescent="0.2">
      <c r="A51" s="85" t="s">
        <v>214</v>
      </c>
      <c r="B51" s="90">
        <v>103.845</v>
      </c>
      <c r="C51" s="91">
        <v>1</v>
      </c>
      <c r="D51" s="91">
        <v>-3.5</v>
      </c>
      <c r="E51" s="92">
        <v>1</v>
      </c>
    </row>
    <row r="52" spans="1:5" ht="12.75" customHeight="1" x14ac:dyDescent="0.2">
      <c r="A52" s="85" t="s">
        <v>215</v>
      </c>
      <c r="B52" s="90">
        <v>100.14</v>
      </c>
      <c r="C52" s="91">
        <v>-0.6</v>
      </c>
      <c r="D52" s="91">
        <v>0.4</v>
      </c>
      <c r="E52" s="92">
        <v>-0.6</v>
      </c>
    </row>
    <row r="53" spans="1:5" x14ac:dyDescent="0.2">
      <c r="A53" s="85" t="s">
        <v>216</v>
      </c>
      <c r="B53" s="90">
        <v>102.056</v>
      </c>
      <c r="C53" s="91">
        <v>0</v>
      </c>
      <c r="D53" s="91">
        <v>0.5</v>
      </c>
      <c r="E53" s="92">
        <v>0</v>
      </c>
    </row>
    <row r="54" spans="1:5" x14ac:dyDescent="0.2">
      <c r="A54" s="85" t="s">
        <v>217</v>
      </c>
      <c r="B54" s="90">
        <v>110.306</v>
      </c>
      <c r="C54" s="91">
        <v>0.3</v>
      </c>
      <c r="D54" s="91">
        <v>4</v>
      </c>
      <c r="E54" s="92">
        <v>0.3</v>
      </c>
    </row>
    <row r="55" spans="1:5" x14ac:dyDescent="0.2">
      <c r="A55" s="85" t="s">
        <v>218</v>
      </c>
      <c r="B55" s="90">
        <v>103.973</v>
      </c>
      <c r="C55" s="91">
        <v>0</v>
      </c>
      <c r="D55" s="91">
        <v>0.1</v>
      </c>
      <c r="E55" s="92">
        <v>0</v>
      </c>
    </row>
    <row r="56" spans="1:5" x14ac:dyDescent="0.2">
      <c r="A56" s="85" t="s">
        <v>219</v>
      </c>
      <c r="B56" s="90">
        <v>99.076999999999998</v>
      </c>
      <c r="C56" s="91">
        <v>-2.1</v>
      </c>
      <c r="D56" s="91">
        <v>0.3</v>
      </c>
      <c r="E56" s="92">
        <v>-2.1</v>
      </c>
    </row>
    <row r="57" spans="1:5" x14ac:dyDescent="0.2">
      <c r="A57" s="85" t="s">
        <v>220</v>
      </c>
      <c r="B57" s="90">
        <v>103.35299999999999</v>
      </c>
      <c r="C57" s="91">
        <v>0</v>
      </c>
      <c r="D57" s="91">
        <v>0.9</v>
      </c>
      <c r="E57" s="92">
        <v>0</v>
      </c>
    </row>
    <row r="58" spans="1:5" x14ac:dyDescent="0.2">
      <c r="A58" s="85" t="s">
        <v>221</v>
      </c>
      <c r="B58" s="90">
        <v>105.741</v>
      </c>
      <c r="C58" s="91">
        <v>-0.2</v>
      </c>
      <c r="D58" s="91">
        <v>2</v>
      </c>
      <c r="E58" s="92">
        <v>-0.2</v>
      </c>
    </row>
    <row r="59" spans="1:5" x14ac:dyDescent="0.2">
      <c r="A59" s="85" t="s">
        <v>222</v>
      </c>
      <c r="B59" s="93">
        <v>103.982</v>
      </c>
      <c r="C59" s="94">
        <v>0.2</v>
      </c>
      <c r="D59" s="94">
        <v>1.4</v>
      </c>
      <c r="E59" s="95">
        <v>0.2</v>
      </c>
    </row>
    <row r="62" spans="1:5" x14ac:dyDescent="0.2">
      <c r="A62" s="10" t="s">
        <v>226</v>
      </c>
    </row>
    <row r="63" spans="1:5" x14ac:dyDescent="0.2">
      <c r="A63" s="10" t="s">
        <v>50</v>
      </c>
    </row>
  </sheetData>
  <mergeCells count="1">
    <mergeCell ref="A1:E1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zoomScale="80" zoomScaleNormal="80" workbookViewId="0">
      <selection activeCell="C24" sqref="C24:C25"/>
    </sheetView>
  </sheetViews>
  <sheetFormatPr baseColWidth="10" defaultRowHeight="15" x14ac:dyDescent="0.25"/>
  <cols>
    <col min="2" max="2" width="14" customWidth="1"/>
  </cols>
  <sheetData>
    <row r="1" spans="1:11" ht="24" customHeight="1" x14ac:dyDescent="0.25">
      <c r="A1" s="245" t="s">
        <v>309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</row>
    <row r="2" spans="1:11" x14ac:dyDescent="0.25">
      <c r="A2" s="96" t="s">
        <v>203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1" x14ac:dyDescent="0.25">
      <c r="A3" s="98" t="s">
        <v>307</v>
      </c>
      <c r="B3" s="98"/>
      <c r="C3" s="98"/>
      <c r="D3" s="98"/>
      <c r="E3" s="98"/>
      <c r="F3" s="98"/>
      <c r="G3" s="98"/>
      <c r="H3" s="98"/>
      <c r="I3" s="98"/>
      <c r="J3" s="98"/>
      <c r="K3" s="98"/>
    </row>
    <row r="4" spans="1:11" x14ac:dyDescent="0.25">
      <c r="A4" s="86" t="s">
        <v>102</v>
      </c>
      <c r="B4" s="84" t="s">
        <v>308</v>
      </c>
    </row>
    <row r="5" spans="1:11" x14ac:dyDescent="0.25">
      <c r="A5" s="222" t="s">
        <v>317</v>
      </c>
      <c r="B5" s="193">
        <v>104.327</v>
      </c>
    </row>
    <row r="6" spans="1:11" x14ac:dyDescent="0.25">
      <c r="A6" s="222" t="s">
        <v>318</v>
      </c>
      <c r="B6" s="193">
        <v>105.087</v>
      </c>
    </row>
    <row r="7" spans="1:11" x14ac:dyDescent="0.25">
      <c r="A7" s="222" t="s">
        <v>319</v>
      </c>
      <c r="B7" s="193">
        <v>104.90900000000001</v>
      </c>
    </row>
    <row r="8" spans="1:11" x14ac:dyDescent="0.25">
      <c r="A8" s="222" t="s">
        <v>320</v>
      </c>
      <c r="B8" s="193">
        <v>104.681</v>
      </c>
    </row>
    <row r="9" spans="1:11" x14ac:dyDescent="0.25">
      <c r="A9" s="222" t="s">
        <v>321</v>
      </c>
      <c r="B9" s="193">
        <v>103.861</v>
      </c>
    </row>
    <row r="10" spans="1:11" x14ac:dyDescent="0.25">
      <c r="A10" s="222" t="s">
        <v>322</v>
      </c>
      <c r="B10" s="193">
        <v>103.565</v>
      </c>
    </row>
    <row r="11" spans="1:11" x14ac:dyDescent="0.25">
      <c r="A11" s="222" t="s">
        <v>323</v>
      </c>
      <c r="B11" s="193">
        <v>103.80500000000001</v>
      </c>
    </row>
    <row r="12" spans="1:11" x14ac:dyDescent="0.25">
      <c r="A12" s="222" t="s">
        <v>324</v>
      </c>
      <c r="B12" s="193">
        <v>104.483</v>
      </c>
    </row>
    <row r="13" spans="1:11" x14ac:dyDescent="0.25">
      <c r="A13" s="222" t="s">
        <v>325</v>
      </c>
      <c r="B13" s="193">
        <v>104.56399999999999</v>
      </c>
    </row>
    <row r="14" spans="1:11" x14ac:dyDescent="0.25">
      <c r="A14" s="222" t="s">
        <v>326</v>
      </c>
      <c r="B14" s="193">
        <v>104.489</v>
      </c>
    </row>
    <row r="15" spans="1:11" x14ac:dyDescent="0.25">
      <c r="A15" s="222" t="s">
        <v>327</v>
      </c>
      <c r="B15" s="193">
        <v>103.502</v>
      </c>
    </row>
    <row r="16" spans="1:11" x14ac:dyDescent="0.25">
      <c r="A16" s="222" t="s">
        <v>328</v>
      </c>
      <c r="B16" s="193">
        <v>103.039</v>
      </c>
    </row>
    <row r="17" spans="1:2" x14ac:dyDescent="0.25">
      <c r="A17" s="222" t="s">
        <v>329</v>
      </c>
      <c r="B17" s="193">
        <v>102.991</v>
      </c>
    </row>
    <row r="20" spans="1:2" x14ac:dyDescent="0.25">
      <c r="A20" s="10" t="s">
        <v>226</v>
      </c>
    </row>
    <row r="21" spans="1:2" x14ac:dyDescent="0.25">
      <c r="A21" s="10" t="s">
        <v>50</v>
      </c>
    </row>
  </sheetData>
  <mergeCells count="1">
    <mergeCell ref="A1:K1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7"/>
  <sheetViews>
    <sheetView zoomScale="87" zoomScaleNormal="87" workbookViewId="0">
      <selection sqref="A1:J1"/>
    </sheetView>
  </sheetViews>
  <sheetFormatPr baseColWidth="10" defaultColWidth="12.42578125" defaultRowHeight="15" x14ac:dyDescent="0.2"/>
  <cols>
    <col min="1" max="1" width="26.42578125" style="100" customWidth="1"/>
    <col min="2" max="2" width="19" style="100" customWidth="1"/>
    <col min="3" max="3" width="14.85546875" style="100" customWidth="1"/>
    <col min="4" max="4" width="14.42578125" style="100" customWidth="1"/>
    <col min="5" max="6" width="13.7109375" style="100" customWidth="1"/>
    <col min="7" max="7" width="13.140625" style="100" customWidth="1"/>
    <col min="8" max="8" width="15.28515625" style="100" customWidth="1"/>
    <col min="9" max="9" width="14" style="100" customWidth="1"/>
    <col min="10" max="10" width="17.5703125" style="100" customWidth="1"/>
    <col min="11" max="16384" width="12.42578125" style="100"/>
  </cols>
  <sheetData>
    <row r="1" spans="1:10" ht="28.5" customHeight="1" x14ac:dyDescent="0.2">
      <c r="A1" s="246" t="s">
        <v>259</v>
      </c>
      <c r="B1" s="246"/>
      <c r="C1" s="246"/>
      <c r="D1" s="246"/>
      <c r="E1" s="246"/>
      <c r="F1" s="246"/>
      <c r="G1" s="246"/>
      <c r="H1" s="246"/>
      <c r="I1" s="246"/>
      <c r="J1" s="246"/>
    </row>
    <row r="2" spans="1:10" ht="30.75" customHeight="1" x14ac:dyDescent="0.2">
      <c r="A2" s="158" t="s">
        <v>248</v>
      </c>
      <c r="B2" s="247" t="s">
        <v>247</v>
      </c>
      <c r="C2" s="247"/>
      <c r="D2" s="247"/>
      <c r="E2" s="247" t="s">
        <v>246</v>
      </c>
      <c r="F2" s="247"/>
      <c r="G2" s="247" t="s">
        <v>245</v>
      </c>
      <c r="H2" s="247"/>
      <c r="I2" s="247" t="s">
        <v>244</v>
      </c>
      <c r="J2" s="248" t="s">
        <v>243</v>
      </c>
    </row>
    <row r="3" spans="1:10" ht="30" customHeight="1" x14ac:dyDescent="0.2">
      <c r="A3" s="159" t="s">
        <v>242</v>
      </c>
      <c r="B3" s="160" t="s">
        <v>241</v>
      </c>
      <c r="C3" s="161" t="s">
        <v>240</v>
      </c>
      <c r="D3" s="160" t="s">
        <v>239</v>
      </c>
      <c r="E3" s="161" t="s">
        <v>238</v>
      </c>
      <c r="F3" s="160" t="s">
        <v>237</v>
      </c>
      <c r="G3" s="161" t="s">
        <v>236</v>
      </c>
      <c r="H3" s="160" t="s">
        <v>235</v>
      </c>
      <c r="I3" s="247"/>
      <c r="J3" s="248"/>
    </row>
    <row r="4" spans="1:10" ht="18" customHeight="1" x14ac:dyDescent="0.25">
      <c r="A4" s="167" t="s">
        <v>234</v>
      </c>
      <c r="B4" s="168">
        <v>346670</v>
      </c>
      <c r="C4" s="169">
        <v>6547</v>
      </c>
      <c r="D4" s="169">
        <v>5550</v>
      </c>
      <c r="E4" s="170">
        <v>64067</v>
      </c>
      <c r="F4" s="170">
        <v>850</v>
      </c>
      <c r="G4" s="170">
        <v>3606</v>
      </c>
      <c r="H4" s="170">
        <v>309</v>
      </c>
      <c r="I4" s="169">
        <v>0</v>
      </c>
      <c r="J4" s="171">
        <v>427599</v>
      </c>
    </row>
    <row r="5" spans="1:10" ht="18" customHeight="1" x14ac:dyDescent="0.25">
      <c r="A5" s="172" t="s">
        <v>233</v>
      </c>
      <c r="B5" s="173">
        <v>304165</v>
      </c>
      <c r="C5" s="174">
        <v>7361</v>
      </c>
      <c r="D5" s="174">
        <v>4323</v>
      </c>
      <c r="E5" s="174">
        <v>61671</v>
      </c>
      <c r="F5" s="174">
        <v>1853</v>
      </c>
      <c r="G5" s="174">
        <v>2200</v>
      </c>
      <c r="H5" s="174">
        <v>307</v>
      </c>
      <c r="I5" s="175">
        <v>0</v>
      </c>
      <c r="J5" s="176">
        <v>381880</v>
      </c>
    </row>
    <row r="6" spans="1:10" ht="18" customHeight="1" x14ac:dyDescent="0.25">
      <c r="A6" s="177" t="s">
        <v>232</v>
      </c>
      <c r="B6" s="178">
        <v>650835</v>
      </c>
      <c r="C6" s="179">
        <v>13908</v>
      </c>
      <c r="D6" s="179">
        <v>9873</v>
      </c>
      <c r="E6" s="179">
        <v>125738</v>
      </c>
      <c r="F6" s="179">
        <v>2703</v>
      </c>
      <c r="G6" s="179">
        <v>5806</v>
      </c>
      <c r="H6" s="179">
        <v>616</v>
      </c>
      <c r="I6" s="180">
        <v>0</v>
      </c>
      <c r="J6" s="181">
        <v>809479</v>
      </c>
    </row>
    <row r="7" spans="1:10" ht="18" customHeight="1" x14ac:dyDescent="0.25">
      <c r="A7" s="182" t="s">
        <v>260</v>
      </c>
      <c r="B7" s="178">
        <v>14597983</v>
      </c>
      <c r="C7" s="179">
        <v>745911</v>
      </c>
      <c r="D7" s="179">
        <v>391456</v>
      </c>
      <c r="E7" s="179">
        <v>3059179</v>
      </c>
      <c r="F7" s="179">
        <v>185111</v>
      </c>
      <c r="G7" s="179">
        <v>46765</v>
      </c>
      <c r="H7" s="179">
        <v>13936</v>
      </c>
      <c r="I7" s="180">
        <v>1254</v>
      </c>
      <c r="J7" s="181">
        <v>19041595</v>
      </c>
    </row>
    <row r="8" spans="1:10" ht="15" customHeight="1" x14ac:dyDescent="0.2">
      <c r="A8" s="162" t="s">
        <v>231</v>
      </c>
      <c r="B8" s="163"/>
      <c r="C8" s="163"/>
      <c r="D8" s="163"/>
      <c r="E8" s="163"/>
      <c r="F8" s="163"/>
      <c r="G8" s="163"/>
      <c r="H8" s="163"/>
      <c r="I8" s="163"/>
      <c r="J8" s="163"/>
    </row>
    <row r="9" spans="1:10" ht="15.75" x14ac:dyDescent="0.25">
      <c r="A9" s="164" t="s">
        <v>230</v>
      </c>
      <c r="B9" s="165"/>
      <c r="C9" s="165"/>
      <c r="D9" s="165"/>
      <c r="E9" s="165"/>
      <c r="F9" s="165"/>
      <c r="G9" s="165"/>
      <c r="H9" s="165"/>
      <c r="I9" s="165"/>
      <c r="J9" s="165"/>
    </row>
    <row r="10" spans="1:10" ht="15.75" x14ac:dyDescent="0.25">
      <c r="A10" s="164" t="s">
        <v>229</v>
      </c>
      <c r="B10" s="165"/>
      <c r="C10" s="165"/>
      <c r="D10" s="165"/>
      <c r="E10" s="165"/>
      <c r="F10" s="165"/>
      <c r="G10" s="165"/>
      <c r="H10" s="165"/>
      <c r="I10" s="165"/>
      <c r="J10" s="165"/>
    </row>
    <row r="11" spans="1:10" ht="15.75" x14ac:dyDescent="0.25">
      <c r="A11" s="164" t="s">
        <v>228</v>
      </c>
      <c r="B11" s="165"/>
      <c r="C11" s="165"/>
      <c r="D11" s="165"/>
      <c r="E11" s="165"/>
      <c r="F11" s="165"/>
      <c r="G11" s="165"/>
      <c r="H11" s="165"/>
      <c r="I11" s="165"/>
      <c r="J11" s="165"/>
    </row>
    <row r="12" spans="1:10" ht="15.75" x14ac:dyDescent="0.25">
      <c r="A12" s="165"/>
      <c r="B12" s="165"/>
      <c r="C12" s="165"/>
      <c r="D12" s="165"/>
      <c r="E12" s="165"/>
      <c r="F12" s="165"/>
      <c r="G12" s="165"/>
      <c r="H12" s="165"/>
      <c r="I12" s="165"/>
      <c r="J12" s="165"/>
    </row>
    <row r="13" spans="1:10" ht="15.75" x14ac:dyDescent="0.25">
      <c r="A13" s="165"/>
      <c r="B13" s="165"/>
      <c r="C13" s="165"/>
      <c r="D13" s="165"/>
      <c r="E13" s="165"/>
      <c r="F13" s="165"/>
      <c r="G13" s="165"/>
      <c r="H13" s="165"/>
      <c r="I13" s="165"/>
      <c r="J13" s="165"/>
    </row>
    <row r="14" spans="1:10" ht="15.75" x14ac:dyDescent="0.25">
      <c r="A14" s="166" t="s">
        <v>261</v>
      </c>
      <c r="B14" s="165"/>
      <c r="C14" s="165"/>
      <c r="D14" s="165"/>
      <c r="E14" s="165"/>
      <c r="F14" s="165"/>
      <c r="G14" s="165"/>
      <c r="H14" s="165"/>
      <c r="I14" s="165"/>
      <c r="J14" s="165"/>
    </row>
    <row r="15" spans="1:10" ht="15.75" x14ac:dyDescent="0.25">
      <c r="A15" s="166" t="s">
        <v>50</v>
      </c>
      <c r="B15" s="165"/>
      <c r="C15" s="165"/>
      <c r="D15" s="165"/>
      <c r="E15" s="165"/>
      <c r="F15" s="165"/>
      <c r="G15" s="165"/>
      <c r="H15" s="165"/>
      <c r="I15" s="165"/>
      <c r="J15" s="165"/>
    </row>
    <row r="16" spans="1:10" x14ac:dyDescent="0.2">
      <c r="A16" s="102"/>
      <c r="B16" s="102"/>
      <c r="C16" s="102"/>
      <c r="D16" s="102"/>
      <c r="E16" s="102"/>
      <c r="F16" s="102"/>
      <c r="G16" s="102"/>
      <c r="H16" s="102"/>
      <c r="I16" s="102"/>
      <c r="J16" s="102"/>
    </row>
    <row r="17" spans="1:10" x14ac:dyDescent="0.2">
      <c r="A17" s="102"/>
      <c r="B17" s="102"/>
      <c r="C17" s="102"/>
      <c r="D17" s="102"/>
      <c r="E17" s="102"/>
      <c r="F17" s="102"/>
      <c r="G17" s="102"/>
      <c r="H17" s="102"/>
      <c r="I17" s="102"/>
      <c r="J17" s="102"/>
    </row>
    <row r="18" spans="1:10" x14ac:dyDescent="0.2">
      <c r="A18" s="102"/>
      <c r="B18" s="102"/>
      <c r="C18" s="102"/>
      <c r="D18" s="102"/>
      <c r="E18" s="102"/>
      <c r="F18" s="102"/>
      <c r="G18" s="102"/>
      <c r="H18" s="102"/>
      <c r="I18" s="102"/>
      <c r="J18" s="102"/>
    </row>
    <row r="19" spans="1:10" x14ac:dyDescent="0.2">
      <c r="A19" s="102"/>
      <c r="B19" s="102"/>
      <c r="C19" s="102"/>
      <c r="D19" s="102"/>
      <c r="E19" s="102"/>
      <c r="F19" s="102"/>
      <c r="G19" s="102"/>
      <c r="H19" s="102"/>
      <c r="I19" s="102"/>
      <c r="J19" s="102"/>
    </row>
    <row r="20" spans="1:10" x14ac:dyDescent="0.2">
      <c r="A20" s="102"/>
      <c r="B20" s="102"/>
      <c r="C20" s="102"/>
      <c r="D20" s="102"/>
      <c r="E20" s="102"/>
      <c r="F20" s="102"/>
      <c r="G20" s="102"/>
      <c r="H20" s="102"/>
      <c r="I20" s="102"/>
      <c r="J20" s="102"/>
    </row>
    <row r="21" spans="1:10" x14ac:dyDescent="0.2">
      <c r="A21" s="102"/>
      <c r="B21" s="102"/>
      <c r="C21" s="102"/>
      <c r="D21" s="102"/>
      <c r="E21" s="102"/>
      <c r="F21" s="102"/>
      <c r="G21" s="102"/>
      <c r="H21" s="102"/>
      <c r="I21" s="102"/>
      <c r="J21" s="102"/>
    </row>
    <row r="22" spans="1:10" x14ac:dyDescent="0.2">
      <c r="A22" s="102"/>
      <c r="B22" s="102"/>
      <c r="C22" s="102"/>
      <c r="D22" s="102"/>
      <c r="E22" s="102"/>
      <c r="F22" s="102"/>
      <c r="G22" s="102"/>
      <c r="H22" s="102"/>
      <c r="I22" s="102"/>
      <c r="J22" s="102"/>
    </row>
    <row r="23" spans="1:10" x14ac:dyDescent="0.2">
      <c r="A23" s="102"/>
      <c r="B23" s="102"/>
      <c r="C23" s="102"/>
      <c r="D23" s="102"/>
      <c r="E23" s="102"/>
      <c r="F23" s="102"/>
      <c r="G23" s="102"/>
      <c r="H23" s="102"/>
      <c r="I23" s="102"/>
      <c r="J23" s="102"/>
    </row>
    <row r="24" spans="1:10" x14ac:dyDescent="0.2">
      <c r="A24" s="102"/>
      <c r="B24" s="102"/>
      <c r="C24" s="102"/>
      <c r="D24" s="102"/>
      <c r="E24" s="102"/>
      <c r="F24" s="102"/>
      <c r="G24" s="102"/>
      <c r="H24" s="102"/>
      <c r="I24" s="102"/>
      <c r="J24" s="102"/>
    </row>
    <row r="25" spans="1:10" x14ac:dyDescent="0.2">
      <c r="A25" s="102"/>
      <c r="B25" s="102"/>
      <c r="C25" s="102"/>
      <c r="D25" s="102"/>
      <c r="E25" s="102"/>
      <c r="F25" s="102"/>
      <c r="G25" s="102"/>
      <c r="H25" s="102"/>
      <c r="I25" s="102"/>
      <c r="J25" s="102"/>
    </row>
    <row r="26" spans="1:10" x14ac:dyDescent="0.2">
      <c r="A26" s="102"/>
      <c r="B26" s="102"/>
      <c r="C26" s="102"/>
      <c r="D26" s="102"/>
      <c r="E26" s="102"/>
      <c r="F26" s="102"/>
      <c r="G26" s="102"/>
      <c r="H26" s="102"/>
      <c r="I26" s="102"/>
      <c r="J26" s="102"/>
    </row>
    <row r="27" spans="1:10" x14ac:dyDescent="0.2">
      <c r="A27" s="102"/>
      <c r="B27" s="102"/>
      <c r="C27" s="102"/>
      <c r="D27" s="102"/>
      <c r="E27" s="102"/>
      <c r="F27" s="102"/>
      <c r="G27" s="102"/>
      <c r="H27" s="102"/>
      <c r="I27" s="102"/>
      <c r="J27" s="102"/>
    </row>
    <row r="28" spans="1:10" x14ac:dyDescent="0.2">
      <c r="A28" s="102"/>
      <c r="B28" s="102"/>
      <c r="C28" s="102"/>
      <c r="D28" s="102"/>
      <c r="E28" s="102"/>
      <c r="F28" s="102"/>
      <c r="G28" s="102"/>
      <c r="H28" s="102"/>
      <c r="I28" s="102"/>
      <c r="J28" s="102"/>
    </row>
    <row r="29" spans="1:10" x14ac:dyDescent="0.2">
      <c r="A29" s="102"/>
      <c r="B29" s="102"/>
      <c r="C29" s="102"/>
      <c r="D29" s="102"/>
      <c r="E29" s="102"/>
      <c r="F29" s="102"/>
      <c r="G29" s="102"/>
      <c r="H29" s="102"/>
      <c r="I29" s="102"/>
      <c r="J29" s="102"/>
    </row>
    <row r="30" spans="1:10" x14ac:dyDescent="0.2">
      <c r="A30" s="102"/>
      <c r="B30" s="102"/>
      <c r="C30" s="102"/>
      <c r="D30" s="102"/>
      <c r="E30" s="102"/>
      <c r="F30" s="102"/>
      <c r="G30" s="102"/>
      <c r="H30" s="102"/>
      <c r="I30" s="102"/>
      <c r="J30" s="102"/>
    </row>
    <row r="31" spans="1:10" x14ac:dyDescent="0.2">
      <c r="A31" s="102"/>
      <c r="B31" s="102"/>
      <c r="C31" s="102"/>
      <c r="D31" s="102"/>
      <c r="E31" s="102"/>
      <c r="F31" s="102"/>
      <c r="G31" s="102"/>
      <c r="H31" s="102"/>
      <c r="I31" s="102"/>
      <c r="J31" s="102"/>
    </row>
    <row r="32" spans="1:10" x14ac:dyDescent="0.2">
      <c r="A32" s="102"/>
      <c r="B32" s="102"/>
      <c r="C32" s="102"/>
      <c r="D32" s="102"/>
      <c r="E32" s="102"/>
      <c r="F32" s="102"/>
      <c r="G32" s="102"/>
      <c r="H32" s="102"/>
      <c r="I32" s="102"/>
      <c r="J32" s="102"/>
    </row>
    <row r="33" spans="1:10" x14ac:dyDescent="0.2">
      <c r="A33" s="102"/>
      <c r="B33" s="102"/>
      <c r="C33" s="102"/>
      <c r="D33" s="102"/>
      <c r="E33" s="102"/>
      <c r="F33" s="102"/>
      <c r="G33" s="102"/>
      <c r="H33" s="102"/>
      <c r="I33" s="102"/>
      <c r="J33" s="102"/>
    </row>
    <row r="34" spans="1:10" x14ac:dyDescent="0.2">
      <c r="A34" s="102"/>
      <c r="B34" s="102"/>
      <c r="C34" s="102"/>
      <c r="D34" s="102"/>
      <c r="E34" s="102"/>
      <c r="F34" s="102"/>
      <c r="G34" s="102"/>
      <c r="H34" s="102"/>
      <c r="I34" s="102"/>
      <c r="J34" s="102"/>
    </row>
    <row r="35" spans="1:10" x14ac:dyDescent="0.2">
      <c r="A35" s="102"/>
      <c r="B35" s="102"/>
      <c r="C35" s="102"/>
      <c r="D35" s="102"/>
      <c r="E35" s="102"/>
      <c r="F35" s="102"/>
      <c r="G35" s="102"/>
      <c r="H35" s="102"/>
      <c r="I35" s="102"/>
      <c r="J35" s="102"/>
    </row>
    <row r="36" spans="1:10" x14ac:dyDescent="0.2">
      <c r="A36" s="102"/>
      <c r="B36" s="102"/>
      <c r="C36" s="102"/>
      <c r="D36" s="102"/>
      <c r="E36" s="102"/>
      <c r="F36" s="102"/>
      <c r="G36" s="102"/>
      <c r="H36" s="102"/>
      <c r="I36" s="102"/>
      <c r="J36" s="102"/>
    </row>
    <row r="37" spans="1:10" x14ac:dyDescent="0.2">
      <c r="A37" s="102"/>
      <c r="B37" s="102"/>
      <c r="C37" s="102"/>
      <c r="D37" s="102"/>
      <c r="E37" s="102"/>
      <c r="F37" s="102"/>
      <c r="G37" s="102"/>
      <c r="H37" s="102"/>
      <c r="I37" s="102"/>
      <c r="J37" s="102"/>
    </row>
    <row r="38" spans="1:10" x14ac:dyDescent="0.2">
      <c r="A38" s="102"/>
      <c r="B38" s="102"/>
      <c r="C38" s="102"/>
      <c r="D38" s="102"/>
      <c r="E38" s="102"/>
      <c r="F38" s="102"/>
      <c r="G38" s="102"/>
      <c r="H38" s="102"/>
      <c r="I38" s="102"/>
      <c r="J38" s="102"/>
    </row>
    <row r="39" spans="1:10" x14ac:dyDescent="0.2">
      <c r="A39" s="102"/>
      <c r="B39" s="102"/>
      <c r="C39" s="102"/>
      <c r="D39" s="102"/>
      <c r="E39" s="102"/>
      <c r="F39" s="102"/>
      <c r="G39" s="102"/>
      <c r="H39" s="102"/>
      <c r="I39" s="102"/>
      <c r="J39" s="102"/>
    </row>
    <row r="40" spans="1:10" x14ac:dyDescent="0.2">
      <c r="A40" s="102"/>
      <c r="B40" s="102"/>
      <c r="C40" s="102"/>
      <c r="D40" s="102"/>
      <c r="E40" s="102"/>
      <c r="F40" s="102"/>
      <c r="G40" s="102"/>
      <c r="H40" s="102"/>
      <c r="I40" s="102"/>
      <c r="J40" s="102"/>
    </row>
    <row r="41" spans="1:10" x14ac:dyDescent="0.2">
      <c r="A41" s="102"/>
      <c r="B41" s="102"/>
      <c r="C41" s="102"/>
      <c r="D41" s="102"/>
      <c r="E41" s="102"/>
      <c r="F41" s="102"/>
      <c r="G41" s="102"/>
      <c r="H41" s="102"/>
      <c r="I41" s="102"/>
      <c r="J41" s="102"/>
    </row>
    <row r="42" spans="1:10" x14ac:dyDescent="0.2">
      <c r="H42" s="101"/>
    </row>
    <row r="43" spans="1:10" x14ac:dyDescent="0.2">
      <c r="H43" s="101"/>
    </row>
    <row r="44" spans="1:10" x14ac:dyDescent="0.2">
      <c r="H44" s="101"/>
    </row>
    <row r="45" spans="1:10" x14ac:dyDescent="0.2">
      <c r="H45" s="101"/>
    </row>
    <row r="46" spans="1:10" x14ac:dyDescent="0.2">
      <c r="H46" s="101"/>
    </row>
    <row r="47" spans="1:10" x14ac:dyDescent="0.2">
      <c r="F47" s="101"/>
      <c r="G47" s="101"/>
      <c r="H47" s="101"/>
    </row>
    <row r="48" spans="1:10" x14ac:dyDescent="0.2">
      <c r="F48" s="101"/>
      <c r="G48" s="101"/>
    </row>
    <row r="49" spans="6:8" x14ac:dyDescent="0.2">
      <c r="F49" s="101"/>
      <c r="G49" s="101"/>
    </row>
    <row r="50" spans="6:8" x14ac:dyDescent="0.2">
      <c r="F50" s="101"/>
      <c r="G50" s="101"/>
    </row>
    <row r="51" spans="6:8" x14ac:dyDescent="0.2">
      <c r="F51" s="101"/>
      <c r="G51" s="101"/>
      <c r="H51" s="101"/>
    </row>
    <row r="52" spans="6:8" x14ac:dyDescent="0.2">
      <c r="F52" s="101"/>
      <c r="G52" s="101"/>
    </row>
    <row r="53" spans="6:8" x14ac:dyDescent="0.2">
      <c r="F53" s="101"/>
      <c r="G53" s="101"/>
      <c r="H53" s="101"/>
    </row>
    <row r="54" spans="6:8" x14ac:dyDescent="0.2">
      <c r="F54" s="101"/>
      <c r="G54" s="101"/>
      <c r="H54" s="101"/>
    </row>
    <row r="55" spans="6:8" x14ac:dyDescent="0.2">
      <c r="F55" s="101"/>
      <c r="G55" s="101"/>
      <c r="H55" s="101"/>
    </row>
    <row r="56" spans="6:8" x14ac:dyDescent="0.2">
      <c r="F56" s="101"/>
      <c r="G56" s="101"/>
    </row>
    <row r="57" spans="6:8" x14ac:dyDescent="0.2">
      <c r="H57" s="101"/>
    </row>
    <row r="58" spans="6:8" x14ac:dyDescent="0.2">
      <c r="H58" s="101"/>
    </row>
    <row r="59" spans="6:8" x14ac:dyDescent="0.2">
      <c r="H59" s="101"/>
    </row>
    <row r="60" spans="6:8" x14ac:dyDescent="0.2">
      <c r="F60" s="101"/>
      <c r="G60" s="101"/>
      <c r="H60" s="101"/>
    </row>
    <row r="61" spans="6:8" x14ac:dyDescent="0.2">
      <c r="F61" s="101"/>
      <c r="G61" s="101"/>
      <c r="H61" s="101"/>
    </row>
    <row r="62" spans="6:8" x14ac:dyDescent="0.2">
      <c r="F62" s="101"/>
      <c r="G62" s="101"/>
      <c r="H62" s="101"/>
    </row>
    <row r="63" spans="6:8" x14ac:dyDescent="0.2">
      <c r="F63" s="101"/>
      <c r="G63" s="101"/>
      <c r="H63" s="101"/>
    </row>
    <row r="64" spans="6:8" x14ac:dyDescent="0.2">
      <c r="H64" s="101"/>
    </row>
    <row r="65" spans="5:8" x14ac:dyDescent="0.2">
      <c r="G65" s="101"/>
    </row>
    <row r="66" spans="5:8" x14ac:dyDescent="0.2">
      <c r="F66" s="101"/>
      <c r="G66" s="101"/>
      <c r="H66" s="101"/>
    </row>
    <row r="67" spans="5:8" x14ac:dyDescent="0.2">
      <c r="F67" s="101"/>
      <c r="G67" s="101"/>
      <c r="H67" s="101"/>
    </row>
    <row r="68" spans="5:8" x14ac:dyDescent="0.2">
      <c r="F68" s="101"/>
      <c r="G68" s="101"/>
    </row>
    <row r="69" spans="5:8" x14ac:dyDescent="0.2">
      <c r="F69" s="101"/>
      <c r="G69" s="101"/>
    </row>
    <row r="70" spans="5:8" x14ac:dyDescent="0.2">
      <c r="F70" s="101"/>
      <c r="G70" s="101"/>
      <c r="H70" s="101"/>
    </row>
    <row r="71" spans="5:8" x14ac:dyDescent="0.2">
      <c r="F71" s="101"/>
      <c r="G71" s="101"/>
      <c r="H71" s="101"/>
    </row>
    <row r="72" spans="5:8" x14ac:dyDescent="0.2">
      <c r="F72" s="101"/>
      <c r="G72" s="101"/>
      <c r="H72" s="101"/>
    </row>
    <row r="73" spans="5:8" x14ac:dyDescent="0.2">
      <c r="F73" s="101"/>
      <c r="G73" s="101"/>
      <c r="H73" s="101"/>
    </row>
    <row r="74" spans="5:8" x14ac:dyDescent="0.2">
      <c r="F74" s="101"/>
      <c r="G74" s="101"/>
      <c r="H74" s="101"/>
    </row>
    <row r="75" spans="5:8" x14ac:dyDescent="0.2">
      <c r="F75" s="101"/>
      <c r="G75" s="101"/>
    </row>
    <row r="76" spans="5:8" x14ac:dyDescent="0.2">
      <c r="E76" s="101"/>
      <c r="H76" s="101"/>
    </row>
    <row r="77" spans="5:8" x14ac:dyDescent="0.2">
      <c r="E77" s="101"/>
      <c r="G77" s="101"/>
      <c r="H77" s="101"/>
    </row>
  </sheetData>
  <mergeCells count="6">
    <mergeCell ref="A1:J1"/>
    <mergeCell ref="B2:D2"/>
    <mergeCell ref="E2:F2"/>
    <mergeCell ref="G2:H2"/>
    <mergeCell ref="I2:I3"/>
    <mergeCell ref="J2:J3"/>
  </mergeCells>
  <printOptions horizontalCentered="1" verticalCentered="1"/>
  <pageMargins left="0" right="0" top="0" bottom="0" header="0" footer="0"/>
  <pageSetup paperSize="9" scale="78" firstPageNumber="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showGridLines="0" zoomScale="80" zoomScaleNormal="80" workbookViewId="0">
      <selection activeCell="A4" sqref="A4"/>
    </sheetView>
  </sheetViews>
  <sheetFormatPr baseColWidth="10" defaultColWidth="9.140625" defaultRowHeight="12.75" x14ac:dyDescent="0.2"/>
  <cols>
    <col min="1" max="1" width="39" style="103" customWidth="1"/>
    <col min="2" max="4" width="23.42578125" style="103" customWidth="1"/>
    <col min="5" max="16384" width="9.140625" style="103"/>
  </cols>
  <sheetData>
    <row r="1" spans="1:4" ht="34.5" customHeight="1" x14ac:dyDescent="0.2">
      <c r="A1" s="249" t="s">
        <v>258</v>
      </c>
      <c r="B1" s="249"/>
      <c r="C1" s="249"/>
      <c r="D1" s="249"/>
    </row>
    <row r="2" spans="1:4" x14ac:dyDescent="0.2">
      <c r="A2" s="250" t="s">
        <v>257</v>
      </c>
      <c r="B2" s="251"/>
      <c r="C2" s="251"/>
      <c r="D2" s="251"/>
    </row>
    <row r="3" spans="1:4" ht="30.75" customHeight="1" x14ac:dyDescent="0.2">
      <c r="B3" s="252" t="s">
        <v>256</v>
      </c>
      <c r="C3" s="252"/>
      <c r="D3" s="252"/>
    </row>
    <row r="4" spans="1:4" ht="28.5" x14ac:dyDescent="0.2">
      <c r="B4" s="105" t="s">
        <v>255</v>
      </c>
      <c r="C4" s="106" t="s">
        <v>254</v>
      </c>
      <c r="D4" s="107" t="s">
        <v>253</v>
      </c>
    </row>
    <row r="5" spans="1:4" ht="15" thickBot="1" x14ac:dyDescent="0.25">
      <c r="A5" s="108" t="s">
        <v>1</v>
      </c>
      <c r="B5" s="255">
        <v>19953</v>
      </c>
      <c r="C5" s="256">
        <v>15683</v>
      </c>
      <c r="D5" s="256">
        <v>4270</v>
      </c>
    </row>
    <row r="6" spans="1:4" ht="15" thickBot="1" x14ac:dyDescent="0.25">
      <c r="A6" s="109" t="s">
        <v>2</v>
      </c>
      <c r="B6" s="257">
        <v>2159</v>
      </c>
      <c r="C6" s="258">
        <v>1839</v>
      </c>
      <c r="D6" s="259">
        <v>320</v>
      </c>
    </row>
    <row r="7" spans="1:4" ht="15" thickBot="1" x14ac:dyDescent="0.25">
      <c r="A7" s="109" t="s">
        <v>3</v>
      </c>
      <c r="B7" s="257">
        <v>3055</v>
      </c>
      <c r="C7" s="258">
        <v>2589</v>
      </c>
      <c r="D7" s="259">
        <v>466</v>
      </c>
    </row>
    <row r="8" spans="1:4" ht="15" thickBot="1" x14ac:dyDescent="0.25">
      <c r="A8" s="109" t="s">
        <v>4</v>
      </c>
      <c r="B8" s="257">
        <v>33109</v>
      </c>
      <c r="C8" s="258">
        <v>27377</v>
      </c>
      <c r="D8" s="258">
        <v>5732</v>
      </c>
    </row>
    <row r="9" spans="1:4" ht="15" thickBot="1" x14ac:dyDescent="0.25">
      <c r="A9" s="109" t="s">
        <v>5</v>
      </c>
      <c r="B9" s="257">
        <v>1690</v>
      </c>
      <c r="C9" s="258">
        <v>1380</v>
      </c>
      <c r="D9" s="259">
        <v>310</v>
      </c>
    </row>
    <row r="10" spans="1:4" ht="15" thickBot="1" x14ac:dyDescent="0.25">
      <c r="A10" s="109" t="s">
        <v>6</v>
      </c>
      <c r="B10" s="257">
        <v>10928</v>
      </c>
      <c r="C10" s="258">
        <v>9104</v>
      </c>
      <c r="D10" s="258">
        <v>1824</v>
      </c>
    </row>
    <row r="11" spans="1:4" ht="15" thickBot="1" x14ac:dyDescent="0.25">
      <c r="A11" s="109" t="s">
        <v>7</v>
      </c>
      <c r="B11" s="257">
        <v>1010</v>
      </c>
      <c r="C11" s="259">
        <v>864</v>
      </c>
      <c r="D11" s="259">
        <v>146</v>
      </c>
    </row>
    <row r="12" spans="1:4" ht="15" thickBot="1" x14ac:dyDescent="0.25">
      <c r="A12" s="109" t="s">
        <v>8</v>
      </c>
      <c r="B12" s="257">
        <v>1644</v>
      </c>
      <c r="C12" s="258">
        <v>1381</v>
      </c>
      <c r="D12" s="259">
        <v>263</v>
      </c>
    </row>
    <row r="13" spans="1:4" ht="15" thickBot="1" x14ac:dyDescent="0.25">
      <c r="A13" s="109" t="s">
        <v>9</v>
      </c>
      <c r="B13" s="257">
        <v>20847</v>
      </c>
      <c r="C13" s="258">
        <v>17929</v>
      </c>
      <c r="D13" s="258">
        <v>2918</v>
      </c>
    </row>
    <row r="14" spans="1:4" ht="15" thickBot="1" x14ac:dyDescent="0.25">
      <c r="A14" s="109" t="s">
        <v>10</v>
      </c>
      <c r="B14" s="257">
        <v>2005</v>
      </c>
      <c r="C14" s="258">
        <v>1672</v>
      </c>
      <c r="D14" s="259">
        <v>333</v>
      </c>
    </row>
    <row r="15" spans="1:4" ht="15" thickBot="1" x14ac:dyDescent="0.25">
      <c r="A15" s="109" t="s">
        <v>11</v>
      </c>
      <c r="B15" s="257">
        <v>8609</v>
      </c>
      <c r="C15" s="258">
        <v>7386</v>
      </c>
      <c r="D15" s="258">
        <v>1223</v>
      </c>
    </row>
    <row r="16" spans="1:4" ht="15" thickBot="1" x14ac:dyDescent="0.25">
      <c r="A16" s="109" t="s">
        <v>12</v>
      </c>
      <c r="B16" s="257">
        <v>7691</v>
      </c>
      <c r="C16" s="258">
        <v>6647</v>
      </c>
      <c r="D16" s="258">
        <v>1044</v>
      </c>
    </row>
    <row r="17" spans="1:4" ht="15" thickBot="1" x14ac:dyDescent="0.25">
      <c r="A17" s="109" t="s">
        <v>13</v>
      </c>
      <c r="B17" s="257">
        <v>7956</v>
      </c>
      <c r="C17" s="258">
        <v>6521</v>
      </c>
      <c r="D17" s="258">
        <v>1435</v>
      </c>
    </row>
    <row r="18" spans="1:4" ht="15" thickBot="1" x14ac:dyDescent="0.25">
      <c r="A18" s="109" t="s">
        <v>14</v>
      </c>
      <c r="B18" s="257">
        <v>60028</v>
      </c>
      <c r="C18" s="258">
        <v>51610</v>
      </c>
      <c r="D18" s="258">
        <v>8418</v>
      </c>
    </row>
    <row r="19" spans="1:4" ht="15" thickBot="1" x14ac:dyDescent="0.25">
      <c r="A19" s="109" t="s">
        <v>15</v>
      </c>
      <c r="B19" s="257">
        <v>3427</v>
      </c>
      <c r="C19" s="258">
        <v>2906</v>
      </c>
      <c r="D19" s="259">
        <v>521</v>
      </c>
    </row>
    <row r="20" spans="1:4" ht="15" thickBot="1" x14ac:dyDescent="0.25">
      <c r="A20" s="109" t="s">
        <v>16</v>
      </c>
      <c r="B20" s="257">
        <v>15664</v>
      </c>
      <c r="C20" s="258">
        <v>13082</v>
      </c>
      <c r="D20" s="258">
        <v>2582</v>
      </c>
    </row>
    <row r="21" spans="1:4" ht="15" thickBot="1" x14ac:dyDescent="0.25">
      <c r="A21" s="109" t="s">
        <v>17</v>
      </c>
      <c r="B21" s="257">
        <v>9690</v>
      </c>
      <c r="C21" s="258">
        <v>7563</v>
      </c>
      <c r="D21" s="258">
        <v>2127</v>
      </c>
    </row>
    <row r="22" spans="1:4" ht="15" thickBot="1" x14ac:dyDescent="0.25">
      <c r="A22" s="109" t="s">
        <v>18</v>
      </c>
      <c r="B22" s="257">
        <v>14002</v>
      </c>
      <c r="C22" s="258">
        <v>11819</v>
      </c>
      <c r="D22" s="258">
        <v>2183</v>
      </c>
    </row>
    <row r="23" spans="1:4" ht="15" thickBot="1" x14ac:dyDescent="0.25">
      <c r="A23" s="109" t="s">
        <v>19</v>
      </c>
      <c r="B23" s="257">
        <v>7025</v>
      </c>
      <c r="C23" s="258">
        <v>5574</v>
      </c>
      <c r="D23" s="258">
        <v>1451</v>
      </c>
    </row>
    <row r="24" spans="1:4" ht="15" thickBot="1" x14ac:dyDescent="0.25">
      <c r="A24" s="109" t="s">
        <v>20</v>
      </c>
      <c r="B24" s="257">
        <v>1787</v>
      </c>
      <c r="C24" s="258">
        <v>1532</v>
      </c>
      <c r="D24" s="259">
        <v>255</v>
      </c>
    </row>
    <row r="25" spans="1:4" ht="15" thickBot="1" x14ac:dyDescent="0.25">
      <c r="A25" s="109" t="s">
        <v>21</v>
      </c>
      <c r="B25" s="257">
        <v>8715</v>
      </c>
      <c r="C25" s="258">
        <v>7002</v>
      </c>
      <c r="D25" s="258">
        <v>1713</v>
      </c>
    </row>
    <row r="26" spans="1:4" ht="15" thickBot="1" x14ac:dyDescent="0.25">
      <c r="A26" s="109" t="s">
        <v>22</v>
      </c>
      <c r="B26" s="257">
        <v>74047</v>
      </c>
      <c r="C26" s="258">
        <v>62968</v>
      </c>
      <c r="D26" s="258">
        <v>11079</v>
      </c>
    </row>
    <row r="27" spans="1:4" ht="15" thickBot="1" x14ac:dyDescent="0.25">
      <c r="A27" s="109" t="s">
        <v>23</v>
      </c>
      <c r="B27" s="257">
        <v>5634</v>
      </c>
      <c r="C27" s="258">
        <v>4498</v>
      </c>
      <c r="D27" s="258">
        <v>1136</v>
      </c>
    </row>
    <row r="28" spans="1:4" ht="15" thickBot="1" x14ac:dyDescent="0.25">
      <c r="A28" s="109" t="s">
        <v>24</v>
      </c>
      <c r="B28" s="257">
        <v>3941</v>
      </c>
      <c r="C28" s="258">
        <v>3143</v>
      </c>
      <c r="D28" s="259">
        <v>798</v>
      </c>
    </row>
    <row r="29" spans="1:4" ht="15" thickBot="1" x14ac:dyDescent="0.25">
      <c r="A29" s="109" t="s">
        <v>25</v>
      </c>
      <c r="B29" s="257">
        <v>3430</v>
      </c>
      <c r="C29" s="258">
        <v>2836</v>
      </c>
      <c r="D29" s="259">
        <v>594</v>
      </c>
    </row>
    <row r="30" spans="1:4" ht="15" thickBot="1" x14ac:dyDescent="0.25">
      <c r="A30" s="109" t="s">
        <v>26</v>
      </c>
      <c r="B30" s="257">
        <v>1598</v>
      </c>
      <c r="C30" s="258">
        <v>1342</v>
      </c>
      <c r="D30" s="259">
        <v>256</v>
      </c>
    </row>
    <row r="31" spans="1:4" ht="15" thickBot="1" x14ac:dyDescent="0.25">
      <c r="A31" s="109" t="s">
        <v>27</v>
      </c>
      <c r="B31" s="257">
        <v>8837</v>
      </c>
      <c r="C31" s="258">
        <v>7420</v>
      </c>
      <c r="D31" s="258">
        <v>1417</v>
      </c>
    </row>
    <row r="32" spans="1:4" ht="15" thickBot="1" x14ac:dyDescent="0.25">
      <c r="A32" s="109" t="s">
        <v>28</v>
      </c>
      <c r="B32" s="260">
        <v>980</v>
      </c>
      <c r="C32" s="259">
        <v>857</v>
      </c>
      <c r="D32" s="259">
        <v>123</v>
      </c>
    </row>
    <row r="33" spans="1:4" ht="15" thickBot="1" x14ac:dyDescent="0.25">
      <c r="A33" s="109" t="s">
        <v>29</v>
      </c>
      <c r="B33" s="257">
        <v>4635</v>
      </c>
      <c r="C33" s="258">
        <v>3808</v>
      </c>
      <c r="D33" s="259">
        <v>827</v>
      </c>
    </row>
    <row r="34" spans="1:4" ht="15" thickBot="1" x14ac:dyDescent="0.25">
      <c r="A34" s="109" t="s">
        <v>30</v>
      </c>
      <c r="B34" s="257">
        <v>3285</v>
      </c>
      <c r="C34" s="258">
        <v>2817</v>
      </c>
      <c r="D34" s="259">
        <v>468</v>
      </c>
    </row>
    <row r="35" spans="1:4" ht="15" thickBot="1" x14ac:dyDescent="0.25">
      <c r="A35" s="109" t="s">
        <v>31</v>
      </c>
      <c r="B35" s="260">
        <v>690</v>
      </c>
      <c r="C35" s="259">
        <v>559</v>
      </c>
      <c r="D35" s="259">
        <v>131</v>
      </c>
    </row>
    <row r="36" spans="1:4" ht="14.25" x14ac:dyDescent="0.2">
      <c r="A36" s="110" t="s">
        <v>262</v>
      </c>
      <c r="B36" s="253">
        <v>348071</v>
      </c>
      <c r="C36" s="254">
        <v>291708</v>
      </c>
      <c r="D36" s="254">
        <v>56363</v>
      </c>
    </row>
    <row r="37" spans="1:4" x14ac:dyDescent="0.2">
      <c r="A37" s="261" t="s">
        <v>252</v>
      </c>
      <c r="B37" s="262"/>
      <c r="C37" s="262"/>
      <c r="D37" s="262"/>
    </row>
    <row r="38" spans="1:4" x14ac:dyDescent="0.2">
      <c r="A38" s="261" t="s">
        <v>251</v>
      </c>
      <c r="B38" s="262"/>
      <c r="C38" s="262"/>
      <c r="D38" s="262"/>
    </row>
    <row r="39" spans="1:4" x14ac:dyDescent="0.2">
      <c r="A39" s="261" t="s">
        <v>250</v>
      </c>
      <c r="B39" s="262"/>
      <c r="C39" s="262"/>
      <c r="D39" s="262"/>
    </row>
    <row r="40" spans="1:4" x14ac:dyDescent="0.2">
      <c r="A40" s="103" t="s">
        <v>202</v>
      </c>
    </row>
    <row r="42" spans="1:4" s="104" customFormat="1" x14ac:dyDescent="0.2">
      <c r="A42" s="10" t="s">
        <v>249</v>
      </c>
    </row>
    <row r="43" spans="1:4" x14ac:dyDescent="0.2">
      <c r="A43" s="10" t="s">
        <v>50</v>
      </c>
    </row>
  </sheetData>
  <mergeCells count="102">
    <mergeCell ref="B35"/>
    <mergeCell ref="C35"/>
    <mergeCell ref="D35"/>
    <mergeCell ref="A37:D37"/>
    <mergeCell ref="A38:D38"/>
    <mergeCell ref="A39:D39"/>
    <mergeCell ref="B32"/>
    <mergeCell ref="C32"/>
    <mergeCell ref="D32"/>
    <mergeCell ref="B33"/>
    <mergeCell ref="C33"/>
    <mergeCell ref="D33"/>
    <mergeCell ref="B34"/>
    <mergeCell ref="C34"/>
    <mergeCell ref="D34"/>
    <mergeCell ref="B29"/>
    <mergeCell ref="C29"/>
    <mergeCell ref="D29"/>
    <mergeCell ref="B30"/>
    <mergeCell ref="C30"/>
    <mergeCell ref="D30"/>
    <mergeCell ref="B31"/>
    <mergeCell ref="C31"/>
    <mergeCell ref="D31"/>
    <mergeCell ref="B26"/>
    <mergeCell ref="C26"/>
    <mergeCell ref="D26"/>
    <mergeCell ref="B27"/>
    <mergeCell ref="C27"/>
    <mergeCell ref="D27"/>
    <mergeCell ref="B28"/>
    <mergeCell ref="C28"/>
    <mergeCell ref="D28"/>
    <mergeCell ref="B23"/>
    <mergeCell ref="C23"/>
    <mergeCell ref="D23"/>
    <mergeCell ref="B24"/>
    <mergeCell ref="C24"/>
    <mergeCell ref="D24"/>
    <mergeCell ref="B25"/>
    <mergeCell ref="C25"/>
    <mergeCell ref="D25"/>
    <mergeCell ref="B20"/>
    <mergeCell ref="C20"/>
    <mergeCell ref="D20"/>
    <mergeCell ref="B21"/>
    <mergeCell ref="C21"/>
    <mergeCell ref="D21"/>
    <mergeCell ref="B22"/>
    <mergeCell ref="C22"/>
    <mergeCell ref="D22"/>
    <mergeCell ref="B17"/>
    <mergeCell ref="C17"/>
    <mergeCell ref="D17"/>
    <mergeCell ref="B18"/>
    <mergeCell ref="C18"/>
    <mergeCell ref="D18"/>
    <mergeCell ref="B19"/>
    <mergeCell ref="C19"/>
    <mergeCell ref="D19"/>
    <mergeCell ref="B14"/>
    <mergeCell ref="C14"/>
    <mergeCell ref="D14"/>
    <mergeCell ref="B15"/>
    <mergeCell ref="C15"/>
    <mergeCell ref="D15"/>
    <mergeCell ref="B16"/>
    <mergeCell ref="C16"/>
    <mergeCell ref="D16"/>
    <mergeCell ref="B11"/>
    <mergeCell ref="C11"/>
    <mergeCell ref="D11"/>
    <mergeCell ref="B12"/>
    <mergeCell ref="C12"/>
    <mergeCell ref="D12"/>
    <mergeCell ref="B13"/>
    <mergeCell ref="C13"/>
    <mergeCell ref="D13"/>
    <mergeCell ref="A1:D1"/>
    <mergeCell ref="A2:D2"/>
    <mergeCell ref="B3:D3"/>
    <mergeCell ref="B36"/>
    <mergeCell ref="C36"/>
    <mergeCell ref="D36"/>
    <mergeCell ref="B5"/>
    <mergeCell ref="C5"/>
    <mergeCell ref="D5"/>
    <mergeCell ref="B6"/>
    <mergeCell ref="C6"/>
    <mergeCell ref="D6"/>
    <mergeCell ref="B7"/>
    <mergeCell ref="C7"/>
    <mergeCell ref="D7"/>
    <mergeCell ref="B8"/>
    <mergeCell ref="C8"/>
    <mergeCell ref="D8"/>
    <mergeCell ref="B9"/>
    <mergeCell ref="C9"/>
    <mergeCell ref="D9"/>
    <mergeCell ref="B10"/>
    <mergeCell ref="C10"/>
    <mergeCell ref="D10"/>
  </mergeCells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8"/>
  <sheetViews>
    <sheetView zoomScale="80" zoomScaleNormal="80" workbookViewId="0">
      <selection activeCell="I6" sqref="I6"/>
    </sheetView>
  </sheetViews>
  <sheetFormatPr baseColWidth="10" defaultRowHeight="15" x14ac:dyDescent="0.25"/>
  <cols>
    <col min="3" max="3" width="12.140625" customWidth="1"/>
    <col min="8" max="8" width="12.140625" customWidth="1"/>
    <col min="13" max="13" width="12.140625" customWidth="1"/>
    <col min="18" max="18" width="12.140625" customWidth="1"/>
    <col min="23" max="23" width="12.140625" customWidth="1"/>
    <col min="28" max="28" width="12.140625" customWidth="1"/>
    <col min="33" max="33" width="12.140625" customWidth="1"/>
    <col min="38" max="38" width="12.140625" customWidth="1"/>
  </cols>
  <sheetData>
    <row r="1" spans="1:50" ht="21" x14ac:dyDescent="0.35">
      <c r="A1" s="224" t="s">
        <v>46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  <c r="AP1" s="224"/>
      <c r="AQ1" s="224"/>
      <c r="AR1" s="224"/>
      <c r="AS1" s="224"/>
      <c r="AT1" s="224"/>
      <c r="AU1" s="224"/>
      <c r="AV1" s="224"/>
      <c r="AW1" s="224"/>
      <c r="AX1" s="224"/>
    </row>
    <row r="2" spans="1:50" ht="63" x14ac:dyDescent="0.25">
      <c r="A2" s="1" t="s">
        <v>32</v>
      </c>
      <c r="B2" s="2" t="s">
        <v>39</v>
      </c>
      <c r="C2" s="2" t="s">
        <v>40</v>
      </c>
      <c r="D2" s="2" t="s">
        <v>41</v>
      </c>
      <c r="E2" s="2" t="s">
        <v>42</v>
      </c>
      <c r="F2" s="1" t="s">
        <v>33</v>
      </c>
      <c r="G2" s="2" t="s">
        <v>39</v>
      </c>
      <c r="H2" s="2" t="s">
        <v>40</v>
      </c>
      <c r="I2" s="2" t="s">
        <v>41</v>
      </c>
      <c r="J2" s="2" t="s">
        <v>42</v>
      </c>
      <c r="K2" s="1" t="s">
        <v>34</v>
      </c>
      <c r="L2" s="2" t="s">
        <v>39</v>
      </c>
      <c r="M2" s="2" t="s">
        <v>40</v>
      </c>
      <c r="N2" s="2" t="s">
        <v>41</v>
      </c>
      <c r="O2" s="2" t="s">
        <v>42</v>
      </c>
      <c r="P2" s="1" t="s">
        <v>35</v>
      </c>
      <c r="Q2" s="2" t="s">
        <v>39</v>
      </c>
      <c r="R2" s="2" t="s">
        <v>40</v>
      </c>
      <c r="S2" s="2" t="s">
        <v>41</v>
      </c>
      <c r="T2" s="2" t="s">
        <v>42</v>
      </c>
      <c r="U2" s="1" t="s">
        <v>36</v>
      </c>
      <c r="V2" s="2" t="s">
        <v>39</v>
      </c>
      <c r="W2" s="2" t="s">
        <v>40</v>
      </c>
      <c r="X2" s="2" t="s">
        <v>41</v>
      </c>
      <c r="Y2" s="2" t="s">
        <v>42</v>
      </c>
      <c r="Z2" s="1" t="s">
        <v>37</v>
      </c>
      <c r="AA2" s="2" t="s">
        <v>39</v>
      </c>
      <c r="AB2" s="2" t="s">
        <v>40</v>
      </c>
      <c r="AC2" s="2" t="s">
        <v>41</v>
      </c>
      <c r="AD2" s="2" t="s">
        <v>42</v>
      </c>
      <c r="AE2" s="1" t="s">
        <v>38</v>
      </c>
      <c r="AF2" s="2" t="s">
        <v>39</v>
      </c>
      <c r="AG2" s="2" t="s">
        <v>40</v>
      </c>
      <c r="AH2" s="2" t="s">
        <v>41</v>
      </c>
      <c r="AI2" s="2" t="s">
        <v>42</v>
      </c>
      <c r="AJ2" s="1" t="s">
        <v>43</v>
      </c>
      <c r="AK2" s="2" t="s">
        <v>39</v>
      </c>
      <c r="AL2" s="2" t="s">
        <v>40</v>
      </c>
      <c r="AM2" s="2" t="s">
        <v>41</v>
      </c>
      <c r="AN2" s="2" t="s">
        <v>42</v>
      </c>
      <c r="AO2" s="1">
        <v>2018</v>
      </c>
      <c r="AP2" s="2" t="s">
        <v>39</v>
      </c>
      <c r="AQ2" s="2" t="s">
        <v>40</v>
      </c>
      <c r="AR2" s="2" t="s">
        <v>41</v>
      </c>
      <c r="AS2" s="2" t="s">
        <v>42</v>
      </c>
      <c r="AT2" s="1">
        <v>2019</v>
      </c>
      <c r="AU2" s="2" t="s">
        <v>39</v>
      </c>
      <c r="AV2" s="2" t="s">
        <v>40</v>
      </c>
      <c r="AW2" s="2" t="s">
        <v>41</v>
      </c>
      <c r="AX2" s="2" t="s">
        <v>42</v>
      </c>
    </row>
    <row r="3" spans="1:50" x14ac:dyDescent="0.25">
      <c r="A3" s="3" t="s">
        <v>1</v>
      </c>
      <c r="B3">
        <v>43801</v>
      </c>
      <c r="C3">
        <v>2.1</v>
      </c>
      <c r="D3">
        <v>597</v>
      </c>
      <c r="E3">
        <v>1.4</v>
      </c>
      <c r="F3" s="3" t="s">
        <v>1</v>
      </c>
      <c r="G3">
        <v>45134</v>
      </c>
      <c r="H3">
        <v>2.1</v>
      </c>
      <c r="I3">
        <v>1333</v>
      </c>
      <c r="J3">
        <v>3</v>
      </c>
      <c r="K3" s="3" t="s">
        <v>1</v>
      </c>
      <c r="L3">
        <v>46894</v>
      </c>
      <c r="M3">
        <v>2.2000000000000002</v>
      </c>
      <c r="N3">
        <v>1760</v>
      </c>
      <c r="O3">
        <v>3.9</v>
      </c>
      <c r="P3" s="3" t="s">
        <v>1</v>
      </c>
      <c r="Q3">
        <v>49387</v>
      </c>
      <c r="R3">
        <v>2.2999999999999998</v>
      </c>
      <c r="S3">
        <v>2493</v>
      </c>
      <c r="T3">
        <v>5.3</v>
      </c>
      <c r="U3" s="3" t="s">
        <v>1</v>
      </c>
      <c r="V3">
        <v>46667</v>
      </c>
      <c r="W3">
        <v>2.2000000000000002</v>
      </c>
      <c r="X3">
        <v>-2720</v>
      </c>
      <c r="Y3">
        <v>-5.5</v>
      </c>
      <c r="Z3" s="3" t="s">
        <v>1</v>
      </c>
      <c r="AA3">
        <v>45405</v>
      </c>
      <c r="AB3">
        <v>2.2000000000000002</v>
      </c>
      <c r="AC3">
        <v>-1262</v>
      </c>
      <c r="AD3">
        <v>-2.7</v>
      </c>
      <c r="AE3" s="3" t="s">
        <v>1</v>
      </c>
      <c r="AF3">
        <v>47316</v>
      </c>
      <c r="AG3">
        <v>2.2999999999999998</v>
      </c>
      <c r="AH3">
        <v>1911</v>
      </c>
      <c r="AI3">
        <v>4.2</v>
      </c>
      <c r="AJ3" s="3" t="s">
        <v>1</v>
      </c>
      <c r="AK3">
        <v>46833</v>
      </c>
      <c r="AL3">
        <v>2.2000000000000002</v>
      </c>
      <c r="AM3">
        <v>-483</v>
      </c>
      <c r="AN3">
        <v>-1</v>
      </c>
      <c r="AO3" s="3" t="s">
        <v>1</v>
      </c>
      <c r="AP3" s="6">
        <v>47280</v>
      </c>
      <c r="AQ3" s="8">
        <v>2.2000000000000002</v>
      </c>
      <c r="AR3" s="8">
        <v>447</v>
      </c>
      <c r="AS3" s="8">
        <v>0.9</v>
      </c>
      <c r="AT3" s="3" t="s">
        <v>1</v>
      </c>
      <c r="AU3" s="6">
        <v>47869</v>
      </c>
      <c r="AV3" s="8">
        <v>2.2000000000000002</v>
      </c>
      <c r="AW3" s="8">
        <v>589</v>
      </c>
      <c r="AX3" s="8">
        <v>1.2</v>
      </c>
    </row>
    <row r="4" spans="1:50" x14ac:dyDescent="0.25">
      <c r="A4" s="3" t="s">
        <v>2</v>
      </c>
      <c r="B4">
        <v>5543</v>
      </c>
      <c r="C4">
        <v>0.3</v>
      </c>
      <c r="D4">
        <v>41</v>
      </c>
      <c r="E4">
        <v>0.8</v>
      </c>
      <c r="F4" s="3" t="s">
        <v>2</v>
      </c>
      <c r="G4">
        <v>5536</v>
      </c>
      <c r="H4">
        <v>0.3</v>
      </c>
      <c r="I4">
        <v>-7</v>
      </c>
      <c r="J4">
        <v>-0.1</v>
      </c>
      <c r="K4" s="3" t="s">
        <v>2</v>
      </c>
      <c r="L4">
        <v>5507</v>
      </c>
      <c r="M4">
        <v>0.3</v>
      </c>
      <c r="N4">
        <v>-29</v>
      </c>
      <c r="O4">
        <v>-0.5</v>
      </c>
      <c r="P4" s="3" t="s">
        <v>2</v>
      </c>
      <c r="Q4">
        <v>5497</v>
      </c>
      <c r="R4">
        <v>0.3</v>
      </c>
      <c r="S4">
        <v>-10</v>
      </c>
      <c r="T4">
        <v>-0.2</v>
      </c>
      <c r="U4" s="3" t="s">
        <v>2</v>
      </c>
      <c r="V4">
        <v>5464</v>
      </c>
      <c r="W4">
        <v>0.3</v>
      </c>
      <c r="X4">
        <v>-33</v>
      </c>
      <c r="Y4">
        <v>-0.6</v>
      </c>
      <c r="Z4" s="3" t="s">
        <v>2</v>
      </c>
      <c r="AA4">
        <v>5499</v>
      </c>
      <c r="AB4">
        <v>0.3</v>
      </c>
      <c r="AC4">
        <v>35</v>
      </c>
      <c r="AD4">
        <v>0.6</v>
      </c>
      <c r="AE4" s="3" t="s">
        <v>2</v>
      </c>
      <c r="AF4">
        <v>5458</v>
      </c>
      <c r="AG4">
        <v>0.3</v>
      </c>
      <c r="AH4">
        <v>-41</v>
      </c>
      <c r="AI4">
        <v>-0.7</v>
      </c>
      <c r="AJ4" s="3" t="s">
        <v>2</v>
      </c>
      <c r="AK4">
        <v>5531</v>
      </c>
      <c r="AL4">
        <v>0.3</v>
      </c>
      <c r="AM4">
        <v>73</v>
      </c>
      <c r="AN4">
        <v>1.3</v>
      </c>
      <c r="AO4" s="3" t="s">
        <v>2</v>
      </c>
      <c r="AP4" s="6">
        <v>5562</v>
      </c>
      <c r="AQ4" s="8">
        <v>0.3</v>
      </c>
      <c r="AR4" s="8">
        <v>31</v>
      </c>
      <c r="AS4" s="8">
        <v>0.6</v>
      </c>
      <c r="AT4" s="3" t="s">
        <v>2</v>
      </c>
      <c r="AU4" s="6">
        <v>5551</v>
      </c>
      <c r="AV4" s="8">
        <v>0.3</v>
      </c>
      <c r="AW4" s="8">
        <v>-11</v>
      </c>
      <c r="AX4" s="8">
        <v>-0.2</v>
      </c>
    </row>
    <row r="5" spans="1:50" x14ac:dyDescent="0.25">
      <c r="A5" s="3" t="s">
        <v>3</v>
      </c>
      <c r="B5">
        <v>7891</v>
      </c>
      <c r="C5">
        <v>0.4</v>
      </c>
      <c r="D5">
        <v>41</v>
      </c>
      <c r="E5">
        <v>0.5</v>
      </c>
      <c r="F5" s="3" t="s">
        <v>3</v>
      </c>
      <c r="G5">
        <v>7924</v>
      </c>
      <c r="H5">
        <v>0.4</v>
      </c>
      <c r="I5">
        <v>33</v>
      </c>
      <c r="J5">
        <v>0.4</v>
      </c>
      <c r="K5" s="3" t="s">
        <v>3</v>
      </c>
      <c r="L5">
        <v>8090</v>
      </c>
      <c r="M5">
        <v>0.4</v>
      </c>
      <c r="N5">
        <v>166</v>
      </c>
      <c r="O5">
        <v>2.1</v>
      </c>
      <c r="P5" s="3" t="s">
        <v>3</v>
      </c>
      <c r="Q5">
        <v>7392</v>
      </c>
      <c r="R5">
        <v>0.3</v>
      </c>
      <c r="S5">
        <v>-698</v>
      </c>
      <c r="T5">
        <v>-8.6</v>
      </c>
      <c r="U5" s="3" t="s">
        <v>3</v>
      </c>
      <c r="V5">
        <v>7670</v>
      </c>
      <c r="W5">
        <v>0.4</v>
      </c>
      <c r="X5">
        <v>278</v>
      </c>
      <c r="Y5">
        <v>3.8</v>
      </c>
      <c r="Z5" s="3" t="s">
        <v>3</v>
      </c>
      <c r="AA5">
        <v>7327</v>
      </c>
      <c r="AB5">
        <v>0.3</v>
      </c>
      <c r="AC5">
        <v>-343</v>
      </c>
      <c r="AD5">
        <v>-4.5</v>
      </c>
      <c r="AE5" s="3" t="s">
        <v>3</v>
      </c>
      <c r="AF5">
        <v>7423</v>
      </c>
      <c r="AG5">
        <v>0.4</v>
      </c>
      <c r="AH5">
        <v>96</v>
      </c>
      <c r="AI5">
        <v>1.3</v>
      </c>
      <c r="AJ5" s="3" t="s">
        <v>3</v>
      </c>
      <c r="AK5">
        <v>7594</v>
      </c>
      <c r="AL5">
        <v>0.4</v>
      </c>
      <c r="AM5">
        <v>171</v>
      </c>
      <c r="AN5">
        <v>2.2999999999999998</v>
      </c>
      <c r="AO5" s="3" t="s">
        <v>3</v>
      </c>
      <c r="AP5" s="6">
        <v>7831</v>
      </c>
      <c r="AQ5" s="8">
        <v>0.4</v>
      </c>
      <c r="AR5" s="8">
        <v>237</v>
      </c>
      <c r="AS5" s="8">
        <v>3</v>
      </c>
      <c r="AT5" s="3" t="s">
        <v>3</v>
      </c>
      <c r="AU5" s="6">
        <v>7988</v>
      </c>
      <c r="AV5" s="8">
        <v>0.4</v>
      </c>
      <c r="AW5" s="8">
        <v>157</v>
      </c>
      <c r="AX5" s="8">
        <v>2</v>
      </c>
    </row>
    <row r="6" spans="1:50" x14ac:dyDescent="0.25">
      <c r="A6" s="3" t="s">
        <v>4</v>
      </c>
      <c r="B6">
        <v>79377</v>
      </c>
      <c r="C6">
        <v>3.8</v>
      </c>
      <c r="D6">
        <v>763</v>
      </c>
      <c r="E6">
        <v>1</v>
      </c>
      <c r="F6" s="3" t="s">
        <v>4</v>
      </c>
      <c r="G6">
        <v>75339</v>
      </c>
      <c r="H6">
        <v>3.5</v>
      </c>
      <c r="I6">
        <v>-4038</v>
      </c>
      <c r="J6">
        <v>-5.0999999999999996</v>
      </c>
      <c r="K6" s="3" t="s">
        <v>4</v>
      </c>
      <c r="L6">
        <v>77718</v>
      </c>
      <c r="M6">
        <v>3.7</v>
      </c>
      <c r="N6">
        <v>2379</v>
      </c>
      <c r="O6">
        <v>3.2</v>
      </c>
      <c r="P6" s="3" t="s">
        <v>4</v>
      </c>
      <c r="Q6">
        <v>80987</v>
      </c>
      <c r="R6">
        <v>3.8</v>
      </c>
      <c r="S6">
        <v>3269</v>
      </c>
      <c r="T6">
        <v>4.2</v>
      </c>
      <c r="U6" s="3" t="s">
        <v>4</v>
      </c>
      <c r="V6">
        <v>79890</v>
      </c>
      <c r="W6">
        <v>3.8</v>
      </c>
      <c r="X6">
        <v>-1097</v>
      </c>
      <c r="Y6">
        <v>-1.4</v>
      </c>
      <c r="Z6" s="3" t="s">
        <v>4</v>
      </c>
      <c r="AA6">
        <v>79928</v>
      </c>
      <c r="AB6">
        <v>3.8</v>
      </c>
      <c r="AC6">
        <v>38</v>
      </c>
      <c r="AD6">
        <v>0</v>
      </c>
      <c r="AE6" s="3" t="s">
        <v>4</v>
      </c>
      <c r="AF6">
        <v>79172</v>
      </c>
      <c r="AG6">
        <v>3.8</v>
      </c>
      <c r="AH6">
        <v>-756</v>
      </c>
      <c r="AI6">
        <v>-0.9</v>
      </c>
      <c r="AJ6" s="3" t="s">
        <v>4</v>
      </c>
      <c r="AK6">
        <v>78930</v>
      </c>
      <c r="AL6">
        <v>3.7</v>
      </c>
      <c r="AM6">
        <v>-242</v>
      </c>
      <c r="AN6">
        <v>-0.3</v>
      </c>
      <c r="AO6" s="3" t="s">
        <v>4</v>
      </c>
      <c r="AP6" s="6">
        <v>79448</v>
      </c>
      <c r="AQ6" s="8">
        <v>3.7</v>
      </c>
      <c r="AR6" s="8">
        <v>518</v>
      </c>
      <c r="AS6" s="8">
        <v>0.7</v>
      </c>
      <c r="AT6" s="3" t="s">
        <v>4</v>
      </c>
      <c r="AU6" s="6">
        <v>81216</v>
      </c>
      <c r="AV6" s="8">
        <v>3.8</v>
      </c>
      <c r="AW6" s="6">
        <v>1768</v>
      </c>
      <c r="AX6" s="8">
        <v>2.2000000000000002</v>
      </c>
    </row>
    <row r="7" spans="1:50" x14ac:dyDescent="0.25">
      <c r="A7" s="3" t="s">
        <v>5</v>
      </c>
      <c r="B7">
        <v>5151</v>
      </c>
      <c r="C7">
        <v>0.2</v>
      </c>
      <c r="D7">
        <v>-43</v>
      </c>
      <c r="E7">
        <v>-0.8</v>
      </c>
      <c r="F7" s="3" t="s">
        <v>5</v>
      </c>
      <c r="G7">
        <v>5103</v>
      </c>
      <c r="H7">
        <v>0.2</v>
      </c>
      <c r="I7">
        <v>-48</v>
      </c>
      <c r="J7">
        <v>-0.9</v>
      </c>
      <c r="K7" s="3" t="s">
        <v>5</v>
      </c>
      <c r="L7">
        <v>4916</v>
      </c>
      <c r="M7">
        <v>0.2</v>
      </c>
      <c r="N7">
        <v>-187</v>
      </c>
      <c r="O7">
        <v>-3.7</v>
      </c>
      <c r="P7" s="3" t="s">
        <v>5</v>
      </c>
      <c r="Q7">
        <v>4961</v>
      </c>
      <c r="R7">
        <v>0.2</v>
      </c>
      <c r="S7">
        <v>45</v>
      </c>
      <c r="T7">
        <v>0.9</v>
      </c>
      <c r="U7" s="3" t="s">
        <v>5</v>
      </c>
      <c r="V7">
        <v>4884</v>
      </c>
      <c r="W7">
        <v>0.2</v>
      </c>
      <c r="X7">
        <v>-77</v>
      </c>
      <c r="Y7">
        <v>-1.6</v>
      </c>
      <c r="Z7" s="3" t="s">
        <v>5</v>
      </c>
      <c r="AA7">
        <v>4859</v>
      </c>
      <c r="AB7">
        <v>0.2</v>
      </c>
      <c r="AC7">
        <v>-25</v>
      </c>
      <c r="AD7">
        <v>-0.5</v>
      </c>
      <c r="AE7" s="3" t="s">
        <v>5</v>
      </c>
      <c r="AF7">
        <v>4832</v>
      </c>
      <c r="AG7">
        <v>0.2</v>
      </c>
      <c r="AH7">
        <v>-27</v>
      </c>
      <c r="AI7">
        <v>-0.6</v>
      </c>
      <c r="AJ7" s="3" t="s">
        <v>5</v>
      </c>
      <c r="AK7">
        <v>4797</v>
      </c>
      <c r="AL7">
        <v>0.2</v>
      </c>
      <c r="AM7">
        <v>-35</v>
      </c>
      <c r="AN7">
        <v>-0.7</v>
      </c>
      <c r="AO7" s="3" t="s">
        <v>5</v>
      </c>
      <c r="AP7" s="6">
        <v>4755</v>
      </c>
      <c r="AQ7" s="8">
        <v>0.2</v>
      </c>
      <c r="AR7" s="8">
        <v>-42</v>
      </c>
      <c r="AS7" s="8">
        <v>-0.9</v>
      </c>
      <c r="AT7" s="3" t="s">
        <v>5</v>
      </c>
      <c r="AU7" s="6">
        <v>4778</v>
      </c>
      <c r="AV7" s="8">
        <v>0.2</v>
      </c>
      <c r="AW7" s="8">
        <v>23</v>
      </c>
      <c r="AX7" s="8">
        <v>0.5</v>
      </c>
    </row>
    <row r="8" spans="1:50" x14ac:dyDescent="0.25">
      <c r="A8" s="3" t="s">
        <v>6</v>
      </c>
      <c r="B8">
        <v>25140</v>
      </c>
      <c r="C8">
        <v>1.2</v>
      </c>
      <c r="D8">
        <v>821</v>
      </c>
      <c r="E8">
        <v>3.4</v>
      </c>
      <c r="F8" s="3" t="s">
        <v>6</v>
      </c>
      <c r="G8">
        <v>25957</v>
      </c>
      <c r="H8">
        <v>1.2</v>
      </c>
      <c r="I8">
        <v>817</v>
      </c>
      <c r="J8">
        <v>3.2</v>
      </c>
      <c r="K8" s="3" t="s">
        <v>6</v>
      </c>
      <c r="L8">
        <v>26290</v>
      </c>
      <c r="M8">
        <v>1.2</v>
      </c>
      <c r="N8">
        <v>333</v>
      </c>
      <c r="O8">
        <v>1.3</v>
      </c>
      <c r="P8" s="3" t="s">
        <v>6</v>
      </c>
      <c r="Q8">
        <v>26134</v>
      </c>
      <c r="R8">
        <v>1.2</v>
      </c>
      <c r="S8">
        <v>-156</v>
      </c>
      <c r="T8">
        <v>-0.6</v>
      </c>
      <c r="U8" s="3" t="s">
        <v>6</v>
      </c>
      <c r="V8">
        <v>26543</v>
      </c>
      <c r="W8">
        <v>1.3</v>
      </c>
      <c r="X8">
        <v>409</v>
      </c>
      <c r="Y8">
        <v>1.6</v>
      </c>
      <c r="Z8" s="3" t="s">
        <v>6</v>
      </c>
      <c r="AA8">
        <v>26490</v>
      </c>
      <c r="AB8">
        <v>1.3</v>
      </c>
      <c r="AC8">
        <v>-53</v>
      </c>
      <c r="AD8">
        <v>-0.2</v>
      </c>
      <c r="AE8" s="3" t="s">
        <v>6</v>
      </c>
      <c r="AF8">
        <v>26746</v>
      </c>
      <c r="AG8">
        <v>1.3</v>
      </c>
      <c r="AH8">
        <v>256</v>
      </c>
      <c r="AI8">
        <v>1</v>
      </c>
      <c r="AJ8" s="3" t="s">
        <v>6</v>
      </c>
      <c r="AK8">
        <v>27149</v>
      </c>
      <c r="AL8">
        <v>1.3</v>
      </c>
      <c r="AM8">
        <v>403</v>
      </c>
      <c r="AN8">
        <v>1.5</v>
      </c>
      <c r="AO8" s="3" t="s">
        <v>6</v>
      </c>
      <c r="AP8" s="6">
        <v>27641</v>
      </c>
      <c r="AQ8" s="8">
        <v>1.3</v>
      </c>
      <c r="AR8" s="8">
        <v>492</v>
      </c>
      <c r="AS8" s="8">
        <v>1.8</v>
      </c>
      <c r="AT8" s="3" t="s">
        <v>6</v>
      </c>
      <c r="AU8" s="6">
        <v>27985</v>
      </c>
      <c r="AV8" s="8">
        <v>1.3</v>
      </c>
      <c r="AW8" s="8">
        <v>344</v>
      </c>
      <c r="AX8" s="8">
        <v>1.2</v>
      </c>
    </row>
    <row r="9" spans="1:50" x14ac:dyDescent="0.25">
      <c r="A9" s="3" t="s">
        <v>7</v>
      </c>
      <c r="B9">
        <v>2777</v>
      </c>
      <c r="C9">
        <v>0.1</v>
      </c>
      <c r="D9">
        <v>3</v>
      </c>
      <c r="E9">
        <v>0.1</v>
      </c>
      <c r="F9" s="3" t="s">
        <v>7</v>
      </c>
      <c r="G9">
        <v>3015</v>
      </c>
      <c r="H9">
        <v>0.1</v>
      </c>
      <c r="I9">
        <v>238</v>
      </c>
      <c r="J9">
        <v>8.6</v>
      </c>
      <c r="K9" s="3" t="s">
        <v>7</v>
      </c>
      <c r="L9">
        <v>2963</v>
      </c>
      <c r="M9">
        <v>0.1</v>
      </c>
      <c r="N9">
        <v>-52</v>
      </c>
      <c r="O9">
        <v>-1.7</v>
      </c>
      <c r="P9" s="3" t="s">
        <v>7</v>
      </c>
      <c r="Q9">
        <v>2873</v>
      </c>
      <c r="R9">
        <v>0.1</v>
      </c>
      <c r="S9">
        <v>-90</v>
      </c>
      <c r="T9">
        <v>-3</v>
      </c>
      <c r="U9" s="3" t="s">
        <v>7</v>
      </c>
      <c r="V9">
        <v>2846</v>
      </c>
      <c r="W9">
        <v>0.1</v>
      </c>
      <c r="X9">
        <v>-27</v>
      </c>
      <c r="Y9">
        <v>-0.9</v>
      </c>
      <c r="Z9" s="3" t="s">
        <v>7</v>
      </c>
      <c r="AA9">
        <v>2820</v>
      </c>
      <c r="AB9">
        <v>0.1</v>
      </c>
      <c r="AC9">
        <v>-26</v>
      </c>
      <c r="AD9">
        <v>-0.9</v>
      </c>
      <c r="AE9" s="3" t="s">
        <v>7</v>
      </c>
      <c r="AF9">
        <v>2783</v>
      </c>
      <c r="AG9">
        <v>0.1</v>
      </c>
      <c r="AH9">
        <v>-37</v>
      </c>
      <c r="AI9">
        <v>-1.3</v>
      </c>
      <c r="AJ9" s="3" t="s">
        <v>7</v>
      </c>
      <c r="AK9">
        <v>2743</v>
      </c>
      <c r="AL9">
        <v>0.1</v>
      </c>
      <c r="AM9">
        <v>-40</v>
      </c>
      <c r="AN9">
        <v>-1.5</v>
      </c>
      <c r="AO9" s="3" t="s">
        <v>7</v>
      </c>
      <c r="AP9" s="6">
        <v>2768</v>
      </c>
      <c r="AQ9" s="8">
        <v>0.1</v>
      </c>
      <c r="AR9" s="8">
        <v>25</v>
      </c>
      <c r="AS9" s="8">
        <v>0.9</v>
      </c>
      <c r="AT9" s="3" t="s">
        <v>7</v>
      </c>
      <c r="AU9" s="6">
        <v>2786</v>
      </c>
      <c r="AV9" s="8">
        <v>0.1</v>
      </c>
      <c r="AW9" s="8">
        <v>18</v>
      </c>
      <c r="AX9" s="8">
        <v>0.6</v>
      </c>
    </row>
    <row r="10" spans="1:50" x14ac:dyDescent="0.25">
      <c r="A10" s="3" t="s">
        <v>8</v>
      </c>
      <c r="B10">
        <v>5413</v>
      </c>
      <c r="C10">
        <v>0.3</v>
      </c>
      <c r="D10">
        <v>-3</v>
      </c>
      <c r="E10">
        <v>-0.1</v>
      </c>
      <c r="F10" s="3" t="s">
        <v>8</v>
      </c>
      <c r="G10">
        <v>5327</v>
      </c>
      <c r="H10">
        <v>0.3</v>
      </c>
      <c r="I10">
        <v>-86</v>
      </c>
      <c r="J10">
        <v>-1.6</v>
      </c>
      <c r="K10" s="3" t="s">
        <v>8</v>
      </c>
      <c r="L10">
        <v>5090</v>
      </c>
      <c r="M10">
        <v>0.2</v>
      </c>
      <c r="N10">
        <v>-237</v>
      </c>
      <c r="O10">
        <v>-4.4000000000000004</v>
      </c>
      <c r="P10" s="3" t="s">
        <v>8</v>
      </c>
      <c r="Q10">
        <v>5086</v>
      </c>
      <c r="R10">
        <v>0.2</v>
      </c>
      <c r="S10">
        <v>-4</v>
      </c>
      <c r="T10">
        <v>-0.1</v>
      </c>
      <c r="U10" s="3" t="s">
        <v>8</v>
      </c>
      <c r="V10">
        <v>5169</v>
      </c>
      <c r="W10">
        <v>0.2</v>
      </c>
      <c r="X10">
        <v>83</v>
      </c>
      <c r="Y10">
        <v>1.6</v>
      </c>
      <c r="Z10" s="3" t="s">
        <v>8</v>
      </c>
      <c r="AA10">
        <v>4966</v>
      </c>
      <c r="AB10">
        <v>0.2</v>
      </c>
      <c r="AC10">
        <v>-203</v>
      </c>
      <c r="AD10">
        <v>-3.9</v>
      </c>
      <c r="AE10" s="3" t="s">
        <v>8</v>
      </c>
      <c r="AF10">
        <v>4916</v>
      </c>
      <c r="AG10">
        <v>0.2</v>
      </c>
      <c r="AH10">
        <v>-50</v>
      </c>
      <c r="AI10">
        <v>-1</v>
      </c>
      <c r="AJ10" s="3" t="s">
        <v>8</v>
      </c>
      <c r="AK10">
        <v>4827</v>
      </c>
      <c r="AL10">
        <v>0.2</v>
      </c>
      <c r="AM10">
        <v>-89</v>
      </c>
      <c r="AN10">
        <v>-1.8</v>
      </c>
      <c r="AO10" s="3" t="s">
        <v>8</v>
      </c>
      <c r="AP10" s="6">
        <v>4819</v>
      </c>
      <c r="AQ10" s="8">
        <v>0.2</v>
      </c>
      <c r="AR10" s="8">
        <v>-8</v>
      </c>
      <c r="AS10" s="8">
        <v>-0.2</v>
      </c>
      <c r="AT10" s="3" t="s">
        <v>8</v>
      </c>
      <c r="AU10" s="6">
        <v>4871</v>
      </c>
      <c r="AV10" s="8">
        <v>0.2</v>
      </c>
      <c r="AW10" s="8">
        <v>52</v>
      </c>
      <c r="AX10" s="8">
        <v>1.1000000000000001</v>
      </c>
    </row>
    <row r="11" spans="1:50" x14ac:dyDescent="0.25">
      <c r="A11" s="3" t="s">
        <v>9</v>
      </c>
      <c r="B11">
        <v>40862</v>
      </c>
      <c r="C11">
        <v>1.9</v>
      </c>
      <c r="D11">
        <v>869</v>
      </c>
      <c r="E11">
        <v>2.2000000000000002</v>
      </c>
      <c r="F11" s="3" t="s">
        <v>9</v>
      </c>
      <c r="G11">
        <v>41555</v>
      </c>
      <c r="H11">
        <v>2</v>
      </c>
      <c r="I11">
        <v>693</v>
      </c>
      <c r="J11">
        <v>1.7</v>
      </c>
      <c r="K11" s="3" t="s">
        <v>9</v>
      </c>
      <c r="L11">
        <v>42545</v>
      </c>
      <c r="M11">
        <v>2</v>
      </c>
      <c r="N11">
        <v>990</v>
      </c>
      <c r="O11">
        <v>2.4</v>
      </c>
      <c r="P11" s="3" t="s">
        <v>9</v>
      </c>
      <c r="Q11">
        <v>43608</v>
      </c>
      <c r="R11">
        <v>2.1</v>
      </c>
      <c r="S11">
        <v>1063</v>
      </c>
      <c r="T11">
        <v>2.5</v>
      </c>
      <c r="U11" s="3" t="s">
        <v>9</v>
      </c>
      <c r="V11">
        <v>43455</v>
      </c>
      <c r="W11">
        <v>2.1</v>
      </c>
      <c r="X11">
        <v>-153</v>
      </c>
      <c r="Y11">
        <v>-0.4</v>
      </c>
      <c r="Z11" s="3" t="s">
        <v>9</v>
      </c>
      <c r="AA11">
        <v>44846</v>
      </c>
      <c r="AB11">
        <v>2.1</v>
      </c>
      <c r="AC11">
        <v>1391</v>
      </c>
      <c r="AD11">
        <v>3.2</v>
      </c>
      <c r="AE11" s="3" t="s">
        <v>9</v>
      </c>
      <c r="AF11">
        <v>45332</v>
      </c>
      <c r="AG11">
        <v>2.2000000000000002</v>
      </c>
      <c r="AH11">
        <v>486</v>
      </c>
      <c r="AI11">
        <v>1.1000000000000001</v>
      </c>
      <c r="AJ11" s="3" t="s">
        <v>9</v>
      </c>
      <c r="AK11">
        <v>46816</v>
      </c>
      <c r="AL11">
        <v>2.2000000000000002</v>
      </c>
      <c r="AM11">
        <v>1484</v>
      </c>
      <c r="AN11">
        <v>3.2</v>
      </c>
      <c r="AO11" s="3" t="s">
        <v>9</v>
      </c>
      <c r="AP11" s="6">
        <v>48374</v>
      </c>
      <c r="AQ11" s="8">
        <v>2.2999999999999998</v>
      </c>
      <c r="AR11" s="6">
        <v>1558</v>
      </c>
      <c r="AS11" s="8">
        <v>3.2</v>
      </c>
      <c r="AT11" s="3" t="s">
        <v>9</v>
      </c>
      <c r="AU11" s="6">
        <v>50146</v>
      </c>
      <c r="AV11" s="8">
        <v>2.2999999999999998</v>
      </c>
      <c r="AW11" s="6">
        <v>1772</v>
      </c>
      <c r="AX11" s="8">
        <v>3.7</v>
      </c>
    </row>
    <row r="12" spans="1:50" x14ac:dyDescent="0.25">
      <c r="A12" s="3" t="s">
        <v>10</v>
      </c>
      <c r="B12">
        <v>5475</v>
      </c>
      <c r="C12">
        <v>0.3</v>
      </c>
      <c r="D12">
        <v>-12</v>
      </c>
      <c r="E12">
        <v>-0.2</v>
      </c>
      <c r="F12" s="3" t="s">
        <v>10</v>
      </c>
      <c r="G12">
        <v>5455</v>
      </c>
      <c r="H12">
        <v>0.3</v>
      </c>
      <c r="I12">
        <v>-20</v>
      </c>
      <c r="J12">
        <v>-0.4</v>
      </c>
      <c r="K12" s="3" t="s">
        <v>10</v>
      </c>
      <c r="L12">
        <v>5441</v>
      </c>
      <c r="M12">
        <v>0.3</v>
      </c>
      <c r="N12">
        <v>-14</v>
      </c>
      <c r="O12">
        <v>-0.3</v>
      </c>
      <c r="P12" s="3" t="s">
        <v>10</v>
      </c>
      <c r="Q12">
        <v>5448</v>
      </c>
      <c r="R12">
        <v>0.3</v>
      </c>
      <c r="S12">
        <v>7</v>
      </c>
      <c r="T12">
        <v>0.1</v>
      </c>
      <c r="U12" s="3" t="s">
        <v>10</v>
      </c>
      <c r="V12">
        <v>5482</v>
      </c>
      <c r="W12">
        <v>0.3</v>
      </c>
      <c r="X12">
        <v>34</v>
      </c>
      <c r="Y12">
        <v>0.6</v>
      </c>
      <c r="Z12" s="3" t="s">
        <v>10</v>
      </c>
      <c r="AA12">
        <v>5433</v>
      </c>
      <c r="AB12">
        <v>0.3</v>
      </c>
      <c r="AC12">
        <v>-49</v>
      </c>
      <c r="AD12">
        <v>-0.9</v>
      </c>
      <c r="AE12" s="3" t="s">
        <v>10</v>
      </c>
      <c r="AF12">
        <v>5423</v>
      </c>
      <c r="AG12">
        <v>0.3</v>
      </c>
      <c r="AH12">
        <v>-10</v>
      </c>
      <c r="AI12">
        <v>-0.2</v>
      </c>
      <c r="AJ12" s="3" t="s">
        <v>10</v>
      </c>
      <c r="AK12">
        <v>5426</v>
      </c>
      <c r="AL12">
        <v>0.3</v>
      </c>
      <c r="AM12">
        <v>3</v>
      </c>
      <c r="AN12">
        <v>0.1</v>
      </c>
      <c r="AO12" s="3" t="s">
        <v>10</v>
      </c>
      <c r="AP12" s="6">
        <v>5428</v>
      </c>
      <c r="AQ12" s="8">
        <v>0.3</v>
      </c>
      <c r="AR12" s="8">
        <v>2</v>
      </c>
      <c r="AS12" s="8">
        <v>0</v>
      </c>
      <c r="AT12" s="3" t="s">
        <v>10</v>
      </c>
      <c r="AU12" s="6">
        <v>5520</v>
      </c>
      <c r="AV12" s="8">
        <v>0.3</v>
      </c>
      <c r="AW12" s="8">
        <v>92</v>
      </c>
      <c r="AX12" s="8">
        <v>1.7</v>
      </c>
    </row>
    <row r="13" spans="1:50" x14ac:dyDescent="0.25">
      <c r="A13" s="3" t="s">
        <v>11</v>
      </c>
      <c r="B13">
        <v>20535</v>
      </c>
      <c r="C13">
        <v>1</v>
      </c>
      <c r="D13">
        <v>-1</v>
      </c>
      <c r="E13">
        <v>0</v>
      </c>
      <c r="F13" s="3" t="s">
        <v>11</v>
      </c>
      <c r="G13">
        <v>20396</v>
      </c>
      <c r="H13">
        <v>1</v>
      </c>
      <c r="I13">
        <v>-139</v>
      </c>
      <c r="J13">
        <v>-0.7</v>
      </c>
      <c r="K13" s="3" t="s">
        <v>11</v>
      </c>
      <c r="L13">
        <v>20387</v>
      </c>
      <c r="M13">
        <v>1</v>
      </c>
      <c r="N13">
        <v>-9</v>
      </c>
      <c r="O13">
        <v>0</v>
      </c>
      <c r="P13" s="3" t="s">
        <v>11</v>
      </c>
      <c r="Q13">
        <v>20537</v>
      </c>
      <c r="R13">
        <v>1</v>
      </c>
      <c r="S13">
        <v>150</v>
      </c>
      <c r="T13">
        <v>0.7</v>
      </c>
      <c r="U13" s="3" t="s">
        <v>11</v>
      </c>
      <c r="V13">
        <v>20061</v>
      </c>
      <c r="W13">
        <v>1</v>
      </c>
      <c r="X13">
        <v>-476</v>
      </c>
      <c r="Y13">
        <v>-2.2999999999999998</v>
      </c>
      <c r="Z13" s="3" t="s">
        <v>11</v>
      </c>
      <c r="AA13">
        <v>20373</v>
      </c>
      <c r="AB13">
        <v>1</v>
      </c>
      <c r="AC13">
        <v>312</v>
      </c>
      <c r="AD13">
        <v>1.6</v>
      </c>
      <c r="AE13" s="3" t="s">
        <v>11</v>
      </c>
      <c r="AF13">
        <v>20460</v>
      </c>
      <c r="AG13">
        <v>1</v>
      </c>
      <c r="AH13">
        <v>87</v>
      </c>
      <c r="AI13">
        <v>0.4</v>
      </c>
      <c r="AJ13" s="3" t="s">
        <v>11</v>
      </c>
      <c r="AK13">
        <v>20537</v>
      </c>
      <c r="AL13">
        <v>1</v>
      </c>
      <c r="AM13">
        <v>77</v>
      </c>
      <c r="AN13">
        <v>0.4</v>
      </c>
      <c r="AO13" s="3" t="s">
        <v>11</v>
      </c>
      <c r="AP13" s="6">
        <v>20991</v>
      </c>
      <c r="AQ13" s="8">
        <v>1</v>
      </c>
      <c r="AR13" s="8">
        <v>454</v>
      </c>
      <c r="AS13" s="8">
        <v>2.2000000000000002</v>
      </c>
      <c r="AT13" s="3" t="s">
        <v>11</v>
      </c>
      <c r="AU13" s="6">
        <v>21368</v>
      </c>
      <c r="AV13" s="8">
        <v>1</v>
      </c>
      <c r="AW13" s="8">
        <v>377</v>
      </c>
      <c r="AX13" s="8">
        <v>1.8</v>
      </c>
    </row>
    <row r="14" spans="1:50" x14ac:dyDescent="0.25">
      <c r="A14" s="3" t="s">
        <v>12</v>
      </c>
      <c r="B14">
        <v>17852</v>
      </c>
      <c r="C14">
        <v>0.8</v>
      </c>
      <c r="D14">
        <v>190</v>
      </c>
      <c r="E14">
        <v>1.1000000000000001</v>
      </c>
      <c r="F14" s="3" t="s">
        <v>12</v>
      </c>
      <c r="G14">
        <v>18131</v>
      </c>
      <c r="H14">
        <v>0.9</v>
      </c>
      <c r="I14">
        <v>279</v>
      </c>
      <c r="J14">
        <v>1.6</v>
      </c>
      <c r="K14" s="3" t="s">
        <v>12</v>
      </c>
      <c r="L14">
        <v>18445</v>
      </c>
      <c r="M14">
        <v>0.9</v>
      </c>
      <c r="N14">
        <v>314</v>
      </c>
      <c r="O14">
        <v>1.7</v>
      </c>
      <c r="P14" s="3" t="s">
        <v>12</v>
      </c>
      <c r="Q14">
        <v>18589</v>
      </c>
      <c r="R14">
        <v>0.9</v>
      </c>
      <c r="S14">
        <v>144</v>
      </c>
      <c r="T14">
        <v>0.8</v>
      </c>
      <c r="U14" s="3" t="s">
        <v>12</v>
      </c>
      <c r="V14">
        <v>18751</v>
      </c>
      <c r="W14">
        <v>0.9</v>
      </c>
      <c r="X14">
        <v>162</v>
      </c>
      <c r="Y14">
        <v>0.9</v>
      </c>
      <c r="Z14" s="3" t="s">
        <v>12</v>
      </c>
      <c r="AA14">
        <v>18777</v>
      </c>
      <c r="AB14">
        <v>0.9</v>
      </c>
      <c r="AC14">
        <v>26</v>
      </c>
      <c r="AD14">
        <v>0.1</v>
      </c>
      <c r="AE14" s="3" t="s">
        <v>12</v>
      </c>
      <c r="AF14">
        <v>19000</v>
      </c>
      <c r="AG14">
        <v>0.9</v>
      </c>
      <c r="AH14">
        <v>223</v>
      </c>
      <c r="AI14">
        <v>1.2</v>
      </c>
      <c r="AJ14" s="3" t="s">
        <v>12</v>
      </c>
      <c r="AK14">
        <v>19273</v>
      </c>
      <c r="AL14">
        <v>0.9</v>
      </c>
      <c r="AM14">
        <v>273</v>
      </c>
      <c r="AN14">
        <v>1.4</v>
      </c>
      <c r="AO14" s="3" t="s">
        <v>12</v>
      </c>
      <c r="AP14" s="6">
        <v>19739</v>
      </c>
      <c r="AQ14" s="8">
        <v>0.9</v>
      </c>
      <c r="AR14" s="8">
        <v>466</v>
      </c>
      <c r="AS14" s="8">
        <v>2.4</v>
      </c>
      <c r="AT14" s="3" t="s">
        <v>12</v>
      </c>
      <c r="AU14" s="6">
        <v>20190</v>
      </c>
      <c r="AV14" s="8">
        <v>0.9</v>
      </c>
      <c r="AW14" s="8">
        <v>451</v>
      </c>
      <c r="AX14" s="8">
        <v>2.2999999999999998</v>
      </c>
    </row>
    <row r="15" spans="1:50" x14ac:dyDescent="0.25">
      <c r="A15" s="3" t="s">
        <v>13</v>
      </c>
      <c r="B15">
        <v>24231</v>
      </c>
      <c r="C15">
        <v>1.1000000000000001</v>
      </c>
      <c r="D15">
        <v>207</v>
      </c>
      <c r="E15">
        <v>0.9</v>
      </c>
      <c r="F15" s="3" t="s">
        <v>13</v>
      </c>
      <c r="G15">
        <v>24147</v>
      </c>
      <c r="H15">
        <v>1.1000000000000001</v>
      </c>
      <c r="I15">
        <v>-84</v>
      </c>
      <c r="J15">
        <v>-0.3</v>
      </c>
      <c r="K15" s="3" t="s">
        <v>13</v>
      </c>
      <c r="L15">
        <v>23726</v>
      </c>
      <c r="M15">
        <v>1.1000000000000001</v>
      </c>
      <c r="N15">
        <v>-421</v>
      </c>
      <c r="O15">
        <v>-1.7</v>
      </c>
      <c r="P15" s="3" t="s">
        <v>13</v>
      </c>
      <c r="Q15">
        <v>23092</v>
      </c>
      <c r="R15">
        <v>1.1000000000000001</v>
      </c>
      <c r="S15">
        <v>-634</v>
      </c>
      <c r="T15">
        <v>-2.7</v>
      </c>
      <c r="U15" s="3" t="s">
        <v>13</v>
      </c>
      <c r="V15">
        <v>22913</v>
      </c>
      <c r="W15">
        <v>1.1000000000000001</v>
      </c>
      <c r="X15">
        <v>-179</v>
      </c>
      <c r="Y15">
        <v>-0.8</v>
      </c>
      <c r="Z15" s="3" t="s">
        <v>13</v>
      </c>
      <c r="AA15">
        <v>22659</v>
      </c>
      <c r="AB15">
        <v>1.1000000000000001</v>
      </c>
      <c r="AC15">
        <v>-254</v>
      </c>
      <c r="AD15">
        <v>-1.1000000000000001</v>
      </c>
      <c r="AE15" s="3" t="s">
        <v>13</v>
      </c>
      <c r="AF15">
        <v>22606</v>
      </c>
      <c r="AG15">
        <v>1.1000000000000001</v>
      </c>
      <c r="AH15">
        <v>-53</v>
      </c>
      <c r="AI15">
        <v>-0.2</v>
      </c>
      <c r="AJ15" s="3" t="s">
        <v>13</v>
      </c>
      <c r="AK15">
        <v>22558</v>
      </c>
      <c r="AL15">
        <v>1.1000000000000001</v>
      </c>
      <c r="AM15">
        <v>-48</v>
      </c>
      <c r="AN15">
        <v>-0.2</v>
      </c>
      <c r="AO15" s="3" t="s">
        <v>13</v>
      </c>
      <c r="AP15" s="6">
        <v>22749</v>
      </c>
      <c r="AQ15" s="8">
        <v>1.1000000000000001</v>
      </c>
      <c r="AR15" s="8">
        <v>191</v>
      </c>
      <c r="AS15" s="8">
        <v>0.8</v>
      </c>
      <c r="AT15" s="3" t="s">
        <v>13</v>
      </c>
      <c r="AU15" s="6">
        <v>23254</v>
      </c>
      <c r="AV15" s="8">
        <v>1.1000000000000001</v>
      </c>
      <c r="AW15" s="8">
        <v>505</v>
      </c>
      <c r="AX15" s="8">
        <v>2.2000000000000002</v>
      </c>
    </row>
    <row r="16" spans="1:50" x14ac:dyDescent="0.25">
      <c r="A16" s="3" t="s">
        <v>14</v>
      </c>
      <c r="B16">
        <v>152222</v>
      </c>
      <c r="C16">
        <v>7.2</v>
      </c>
      <c r="D16">
        <v>1561</v>
      </c>
      <c r="E16">
        <v>1</v>
      </c>
      <c r="F16" s="3" t="s">
        <v>14</v>
      </c>
      <c r="G16">
        <v>153187</v>
      </c>
      <c r="H16">
        <v>7.2</v>
      </c>
      <c r="I16">
        <v>965</v>
      </c>
      <c r="J16">
        <v>0.6</v>
      </c>
      <c r="K16" s="3" t="s">
        <v>14</v>
      </c>
      <c r="L16">
        <v>153224</v>
      </c>
      <c r="M16">
        <v>7.2</v>
      </c>
      <c r="N16">
        <v>37</v>
      </c>
      <c r="O16">
        <v>0</v>
      </c>
      <c r="P16" s="3" t="s">
        <v>14</v>
      </c>
      <c r="Q16">
        <v>151718</v>
      </c>
      <c r="R16">
        <v>7.2</v>
      </c>
      <c r="S16">
        <v>-1506</v>
      </c>
      <c r="T16">
        <v>-1</v>
      </c>
      <c r="U16" s="3" t="s">
        <v>14</v>
      </c>
      <c r="V16">
        <v>153009</v>
      </c>
      <c r="W16">
        <v>7.3</v>
      </c>
      <c r="X16">
        <v>1291</v>
      </c>
      <c r="Y16">
        <v>0.9</v>
      </c>
      <c r="Z16" s="3" t="s">
        <v>14</v>
      </c>
      <c r="AA16">
        <v>152843</v>
      </c>
      <c r="AB16">
        <v>7.3</v>
      </c>
      <c r="AC16">
        <v>-166</v>
      </c>
      <c r="AD16">
        <v>-0.1</v>
      </c>
      <c r="AE16" s="3" t="s">
        <v>14</v>
      </c>
      <c r="AF16">
        <v>153111</v>
      </c>
      <c r="AG16">
        <v>7.3</v>
      </c>
      <c r="AH16">
        <v>268</v>
      </c>
      <c r="AI16">
        <v>0.2</v>
      </c>
      <c r="AJ16" s="3" t="s">
        <v>14</v>
      </c>
      <c r="AK16">
        <v>153655</v>
      </c>
      <c r="AL16">
        <v>7.3</v>
      </c>
      <c r="AM16">
        <v>544</v>
      </c>
      <c r="AN16">
        <v>0.4</v>
      </c>
      <c r="AO16" s="3" t="s">
        <v>14</v>
      </c>
      <c r="AP16" s="6">
        <v>155549</v>
      </c>
      <c r="AQ16" s="8">
        <v>7.3</v>
      </c>
      <c r="AR16" s="6">
        <v>1894</v>
      </c>
      <c r="AS16" s="8">
        <v>1.2</v>
      </c>
      <c r="AT16" s="3" t="s">
        <v>14</v>
      </c>
      <c r="AU16" s="6">
        <v>157503</v>
      </c>
      <c r="AV16" s="8">
        <v>7.3</v>
      </c>
      <c r="AW16" s="6">
        <v>1954</v>
      </c>
      <c r="AX16" s="8">
        <v>1.3</v>
      </c>
    </row>
    <row r="17" spans="1:50" x14ac:dyDescent="0.25">
      <c r="A17" s="3" t="s">
        <v>15</v>
      </c>
      <c r="B17">
        <v>8471</v>
      </c>
      <c r="C17">
        <v>0.4</v>
      </c>
      <c r="D17">
        <v>102</v>
      </c>
      <c r="E17">
        <v>1.2</v>
      </c>
      <c r="F17" s="3" t="s">
        <v>15</v>
      </c>
      <c r="G17">
        <v>8655</v>
      </c>
      <c r="H17">
        <v>0.4</v>
      </c>
      <c r="I17">
        <v>184</v>
      </c>
      <c r="J17">
        <v>2.2000000000000002</v>
      </c>
      <c r="K17" s="3" t="s">
        <v>15</v>
      </c>
      <c r="L17">
        <v>8806</v>
      </c>
      <c r="M17">
        <v>0.4</v>
      </c>
      <c r="N17">
        <v>151</v>
      </c>
      <c r="O17">
        <v>1.7</v>
      </c>
      <c r="P17" s="3" t="s">
        <v>15</v>
      </c>
      <c r="Q17">
        <v>8944</v>
      </c>
      <c r="R17">
        <v>0.4</v>
      </c>
      <c r="S17">
        <v>138</v>
      </c>
      <c r="T17">
        <v>1.6</v>
      </c>
      <c r="U17" s="3" t="s">
        <v>15</v>
      </c>
      <c r="V17">
        <v>8745</v>
      </c>
      <c r="W17">
        <v>0.4</v>
      </c>
      <c r="X17">
        <v>-199</v>
      </c>
      <c r="Y17">
        <v>-2.2000000000000002</v>
      </c>
      <c r="Z17" s="3" t="s">
        <v>15</v>
      </c>
      <c r="AA17">
        <v>8752</v>
      </c>
      <c r="AB17">
        <v>0.4</v>
      </c>
      <c r="AC17">
        <v>7</v>
      </c>
      <c r="AD17">
        <v>0.1</v>
      </c>
      <c r="AE17" s="3" t="s">
        <v>15</v>
      </c>
      <c r="AF17">
        <v>8772</v>
      </c>
      <c r="AG17">
        <v>0.4</v>
      </c>
      <c r="AH17">
        <v>20</v>
      </c>
      <c r="AI17">
        <v>0.2</v>
      </c>
      <c r="AJ17" s="3" t="s">
        <v>15</v>
      </c>
      <c r="AK17">
        <v>8854</v>
      </c>
      <c r="AL17">
        <v>0.4</v>
      </c>
      <c r="AM17">
        <v>82</v>
      </c>
      <c r="AN17">
        <v>0.9</v>
      </c>
      <c r="AO17" s="3" t="s">
        <v>15</v>
      </c>
      <c r="AP17" s="6">
        <v>8956</v>
      </c>
      <c r="AQ17" s="8">
        <v>0.4</v>
      </c>
      <c r="AR17" s="8">
        <v>102</v>
      </c>
      <c r="AS17" s="8">
        <v>1.1000000000000001</v>
      </c>
      <c r="AT17" s="3" t="s">
        <v>15</v>
      </c>
      <c r="AU17" s="6">
        <v>9061</v>
      </c>
      <c r="AV17" s="8">
        <v>0.4</v>
      </c>
      <c r="AW17" s="8">
        <v>105</v>
      </c>
      <c r="AX17" s="8">
        <v>1.2</v>
      </c>
    </row>
    <row r="18" spans="1:50" x14ac:dyDescent="0.25">
      <c r="A18" s="3" t="s">
        <v>16</v>
      </c>
      <c r="B18">
        <v>41427</v>
      </c>
      <c r="C18">
        <v>2</v>
      </c>
      <c r="D18">
        <v>256</v>
      </c>
      <c r="E18">
        <v>0.6</v>
      </c>
      <c r="F18" s="3" t="s">
        <v>16</v>
      </c>
      <c r="G18">
        <v>41706</v>
      </c>
      <c r="H18">
        <v>2</v>
      </c>
      <c r="I18">
        <v>279</v>
      </c>
      <c r="J18">
        <v>0.7</v>
      </c>
      <c r="K18" s="3" t="s">
        <v>16</v>
      </c>
      <c r="L18">
        <v>41726</v>
      </c>
      <c r="M18">
        <v>2</v>
      </c>
      <c r="N18">
        <v>20</v>
      </c>
      <c r="O18">
        <v>0</v>
      </c>
      <c r="P18" s="3" t="s">
        <v>16</v>
      </c>
      <c r="Q18">
        <v>41255</v>
      </c>
      <c r="R18">
        <v>1.9</v>
      </c>
      <c r="S18">
        <v>-471</v>
      </c>
      <c r="T18">
        <v>-1.1000000000000001</v>
      </c>
      <c r="U18" s="3" t="s">
        <v>16</v>
      </c>
      <c r="V18">
        <v>41179</v>
      </c>
      <c r="W18">
        <v>2</v>
      </c>
      <c r="X18">
        <v>-76</v>
      </c>
      <c r="Y18">
        <v>-0.2</v>
      </c>
      <c r="Z18" s="3" t="s">
        <v>16</v>
      </c>
      <c r="AA18">
        <v>41317</v>
      </c>
      <c r="AB18">
        <v>2</v>
      </c>
      <c r="AC18">
        <v>138</v>
      </c>
      <c r="AD18">
        <v>0.3</v>
      </c>
      <c r="AE18" s="3" t="s">
        <v>16</v>
      </c>
      <c r="AF18">
        <v>41294</v>
      </c>
      <c r="AG18">
        <v>2</v>
      </c>
      <c r="AH18">
        <v>-23</v>
      </c>
      <c r="AI18">
        <v>-0.1</v>
      </c>
      <c r="AJ18" s="3" t="s">
        <v>16</v>
      </c>
      <c r="AK18">
        <v>41500</v>
      </c>
      <c r="AL18">
        <v>2</v>
      </c>
      <c r="AM18">
        <v>206</v>
      </c>
      <c r="AN18">
        <v>0.5</v>
      </c>
      <c r="AO18" s="3" t="s">
        <v>16</v>
      </c>
      <c r="AP18" s="6">
        <v>41833</v>
      </c>
      <c r="AQ18" s="8">
        <v>2</v>
      </c>
      <c r="AR18" s="8">
        <v>333</v>
      </c>
      <c r="AS18" s="8">
        <v>0.8</v>
      </c>
      <c r="AT18" s="3" t="s">
        <v>16</v>
      </c>
      <c r="AU18" s="6">
        <v>42029</v>
      </c>
      <c r="AV18" s="8">
        <v>2</v>
      </c>
      <c r="AW18" s="8">
        <v>196</v>
      </c>
      <c r="AX18" s="8">
        <v>0.5</v>
      </c>
    </row>
    <row r="19" spans="1:50" x14ac:dyDescent="0.25">
      <c r="A19" s="3" t="s">
        <v>17</v>
      </c>
      <c r="B19">
        <v>32571</v>
      </c>
      <c r="C19">
        <v>1.5</v>
      </c>
      <c r="D19">
        <v>352</v>
      </c>
      <c r="E19">
        <v>1.1000000000000001</v>
      </c>
      <c r="F19" s="3" t="s">
        <v>17</v>
      </c>
      <c r="G19">
        <v>32817</v>
      </c>
      <c r="H19">
        <v>1.5</v>
      </c>
      <c r="I19">
        <v>246</v>
      </c>
      <c r="J19">
        <v>0.8</v>
      </c>
      <c r="K19" s="3" t="s">
        <v>17</v>
      </c>
      <c r="L19">
        <v>32665</v>
      </c>
      <c r="M19">
        <v>1.5</v>
      </c>
      <c r="N19">
        <v>-152</v>
      </c>
      <c r="O19">
        <v>-0.5</v>
      </c>
      <c r="P19" s="3" t="s">
        <v>17</v>
      </c>
      <c r="Q19">
        <v>28929</v>
      </c>
      <c r="R19">
        <v>1.4</v>
      </c>
      <c r="S19">
        <v>-3736</v>
      </c>
      <c r="T19">
        <v>-11.4</v>
      </c>
      <c r="U19" s="3" t="s">
        <v>17</v>
      </c>
      <c r="V19">
        <v>29435</v>
      </c>
      <c r="W19">
        <v>1.4</v>
      </c>
      <c r="X19">
        <v>506</v>
      </c>
      <c r="Y19">
        <v>1.7</v>
      </c>
      <c r="Z19" s="3" t="s">
        <v>17</v>
      </c>
      <c r="AA19">
        <v>29412</v>
      </c>
      <c r="AB19">
        <v>1.4</v>
      </c>
      <c r="AC19">
        <v>-23</v>
      </c>
      <c r="AD19">
        <v>-0.1</v>
      </c>
      <c r="AE19" s="3" t="s">
        <v>17</v>
      </c>
      <c r="AF19">
        <v>29497</v>
      </c>
      <c r="AG19">
        <v>1.4</v>
      </c>
      <c r="AH19">
        <v>85</v>
      </c>
      <c r="AI19">
        <v>0.3</v>
      </c>
      <c r="AJ19" s="3" t="s">
        <v>17</v>
      </c>
      <c r="AK19">
        <v>30036</v>
      </c>
      <c r="AL19">
        <v>1.4</v>
      </c>
      <c r="AM19">
        <v>539</v>
      </c>
      <c r="AN19">
        <v>1.8</v>
      </c>
      <c r="AO19" s="3" t="s">
        <v>17</v>
      </c>
      <c r="AP19" s="6">
        <v>30483</v>
      </c>
      <c r="AQ19" s="8">
        <v>1.4</v>
      </c>
      <c r="AR19" s="8">
        <v>447</v>
      </c>
      <c r="AS19" s="8">
        <v>1.5</v>
      </c>
      <c r="AT19" s="3" t="s">
        <v>17</v>
      </c>
      <c r="AU19" s="6">
        <v>30468</v>
      </c>
      <c r="AV19" s="8">
        <v>1.4</v>
      </c>
      <c r="AW19" s="8">
        <v>-15</v>
      </c>
      <c r="AX19" s="8">
        <v>0</v>
      </c>
    </row>
    <row r="20" spans="1:50" x14ac:dyDescent="0.25">
      <c r="A20" s="3" t="s">
        <v>18</v>
      </c>
      <c r="B20">
        <v>37658</v>
      </c>
      <c r="C20">
        <v>1.8</v>
      </c>
      <c r="D20">
        <v>99</v>
      </c>
      <c r="E20">
        <v>0.3</v>
      </c>
      <c r="F20" s="3" t="s">
        <v>18</v>
      </c>
      <c r="G20">
        <v>38015</v>
      </c>
      <c r="H20">
        <v>1.8</v>
      </c>
      <c r="I20">
        <v>357</v>
      </c>
      <c r="J20">
        <v>0.9</v>
      </c>
      <c r="K20" s="3" t="s">
        <v>18</v>
      </c>
      <c r="L20">
        <v>38028</v>
      </c>
      <c r="M20">
        <v>1.8</v>
      </c>
      <c r="N20">
        <v>13</v>
      </c>
      <c r="O20">
        <v>0</v>
      </c>
      <c r="P20" s="3" t="s">
        <v>18</v>
      </c>
      <c r="Q20">
        <v>37970</v>
      </c>
      <c r="R20">
        <v>1.8</v>
      </c>
      <c r="S20">
        <v>-58</v>
      </c>
      <c r="T20">
        <v>-0.2</v>
      </c>
      <c r="U20" s="3" t="s">
        <v>18</v>
      </c>
      <c r="V20">
        <v>36860</v>
      </c>
      <c r="W20">
        <v>1.8</v>
      </c>
      <c r="X20">
        <v>-1110</v>
      </c>
      <c r="Y20">
        <v>-2.9</v>
      </c>
      <c r="Z20" s="3" t="s">
        <v>18</v>
      </c>
      <c r="AA20">
        <v>36276</v>
      </c>
      <c r="AB20">
        <v>1.7</v>
      </c>
      <c r="AC20">
        <v>-584</v>
      </c>
      <c r="AD20">
        <v>-1.6</v>
      </c>
      <c r="AE20" s="3" t="s">
        <v>18</v>
      </c>
      <c r="AF20">
        <v>36149</v>
      </c>
      <c r="AG20">
        <v>1.7</v>
      </c>
      <c r="AH20">
        <v>-127</v>
      </c>
      <c r="AI20">
        <v>-0.4</v>
      </c>
      <c r="AJ20" s="3" t="s">
        <v>18</v>
      </c>
      <c r="AK20">
        <v>36218</v>
      </c>
      <c r="AL20">
        <v>1.7</v>
      </c>
      <c r="AM20">
        <v>69</v>
      </c>
      <c r="AN20">
        <v>0.2</v>
      </c>
      <c r="AO20" s="3" t="s">
        <v>18</v>
      </c>
      <c r="AP20" s="6">
        <v>36405</v>
      </c>
      <c r="AQ20" s="8">
        <v>1.7</v>
      </c>
      <c r="AR20" s="8">
        <v>187</v>
      </c>
      <c r="AS20" s="8">
        <v>0.5</v>
      </c>
      <c r="AT20" s="3" t="s">
        <v>18</v>
      </c>
      <c r="AU20" s="6">
        <v>36402</v>
      </c>
      <c r="AV20" s="8">
        <v>1.7</v>
      </c>
      <c r="AW20" s="8">
        <v>-3</v>
      </c>
      <c r="AX20" s="8">
        <v>0</v>
      </c>
    </row>
    <row r="21" spans="1:50" x14ac:dyDescent="0.25">
      <c r="A21" s="3" t="s">
        <v>19</v>
      </c>
      <c r="B21">
        <v>17417</v>
      </c>
      <c r="C21">
        <v>0.8</v>
      </c>
      <c r="D21">
        <v>235</v>
      </c>
      <c r="E21">
        <v>1.4</v>
      </c>
      <c r="F21" s="3" t="s">
        <v>19</v>
      </c>
      <c r="G21">
        <v>17383</v>
      </c>
      <c r="H21">
        <v>0.8</v>
      </c>
      <c r="I21">
        <v>-34</v>
      </c>
      <c r="J21">
        <v>-0.2</v>
      </c>
      <c r="K21" s="3" t="s">
        <v>19</v>
      </c>
      <c r="L21">
        <v>17330</v>
      </c>
      <c r="M21">
        <v>0.8</v>
      </c>
      <c r="N21">
        <v>-53</v>
      </c>
      <c r="O21">
        <v>-0.3</v>
      </c>
      <c r="P21" s="3" t="s">
        <v>19</v>
      </c>
      <c r="Q21">
        <v>17465</v>
      </c>
      <c r="R21">
        <v>0.8</v>
      </c>
      <c r="S21">
        <v>135</v>
      </c>
      <c r="T21">
        <v>0.8</v>
      </c>
      <c r="U21" s="3" t="s">
        <v>19</v>
      </c>
      <c r="V21">
        <v>17329</v>
      </c>
      <c r="W21">
        <v>0.8</v>
      </c>
      <c r="X21">
        <v>-136</v>
      </c>
      <c r="Y21">
        <v>-0.8</v>
      </c>
      <c r="Z21" s="3" t="s">
        <v>19</v>
      </c>
      <c r="AA21">
        <v>17277</v>
      </c>
      <c r="AB21">
        <v>0.8</v>
      </c>
      <c r="AC21">
        <v>-52</v>
      </c>
      <c r="AD21">
        <v>-0.3</v>
      </c>
      <c r="AE21" s="3" t="s">
        <v>19</v>
      </c>
      <c r="AF21">
        <v>17191</v>
      </c>
      <c r="AG21">
        <v>0.8</v>
      </c>
      <c r="AH21">
        <v>-86</v>
      </c>
      <c r="AI21">
        <v>-0.5</v>
      </c>
      <c r="AJ21" s="3" t="s">
        <v>19</v>
      </c>
      <c r="AK21">
        <v>17312</v>
      </c>
      <c r="AL21">
        <v>0.8</v>
      </c>
      <c r="AM21">
        <v>121</v>
      </c>
      <c r="AN21">
        <v>0.7</v>
      </c>
      <c r="AO21" s="3" t="s">
        <v>19</v>
      </c>
      <c r="AP21" s="6">
        <v>17352</v>
      </c>
      <c r="AQ21" s="8">
        <v>0.8</v>
      </c>
      <c r="AR21" s="8">
        <v>40</v>
      </c>
      <c r="AS21" s="8">
        <v>0.2</v>
      </c>
      <c r="AT21" s="3" t="s">
        <v>19</v>
      </c>
      <c r="AU21" s="6">
        <v>17370</v>
      </c>
      <c r="AV21" s="8">
        <v>0.8</v>
      </c>
      <c r="AW21" s="8">
        <v>18</v>
      </c>
      <c r="AX21" s="8">
        <v>0.1</v>
      </c>
    </row>
    <row r="22" spans="1:50" x14ac:dyDescent="0.25">
      <c r="A22" s="3" t="s">
        <v>20</v>
      </c>
      <c r="B22">
        <v>5076</v>
      </c>
      <c r="C22">
        <v>0.2</v>
      </c>
      <c r="D22">
        <v>8</v>
      </c>
      <c r="E22">
        <v>0.2</v>
      </c>
      <c r="F22" s="3" t="s">
        <v>20</v>
      </c>
      <c r="G22">
        <v>5093</v>
      </c>
      <c r="H22">
        <v>0.2</v>
      </c>
      <c r="I22">
        <v>17</v>
      </c>
      <c r="J22">
        <v>0.3</v>
      </c>
      <c r="K22" s="3" t="s">
        <v>20</v>
      </c>
      <c r="L22">
        <v>5103</v>
      </c>
      <c r="M22">
        <v>0.2</v>
      </c>
      <c r="N22">
        <v>10</v>
      </c>
      <c r="O22">
        <v>0.2</v>
      </c>
      <c r="P22" s="3" t="s">
        <v>20</v>
      </c>
      <c r="Q22">
        <v>5110</v>
      </c>
      <c r="R22">
        <v>0.2</v>
      </c>
      <c r="S22">
        <v>7</v>
      </c>
      <c r="T22">
        <v>0.1</v>
      </c>
      <c r="U22" s="3" t="s">
        <v>20</v>
      </c>
      <c r="V22">
        <v>5053</v>
      </c>
      <c r="W22">
        <v>0.2</v>
      </c>
      <c r="X22">
        <v>-57</v>
      </c>
      <c r="Y22">
        <v>-1.1000000000000001</v>
      </c>
      <c r="Z22" s="3" t="s">
        <v>20</v>
      </c>
      <c r="AA22">
        <v>4958</v>
      </c>
      <c r="AB22">
        <v>0.2</v>
      </c>
      <c r="AC22">
        <v>-95</v>
      </c>
      <c r="AD22">
        <v>-1.9</v>
      </c>
      <c r="AE22" s="3" t="s">
        <v>20</v>
      </c>
      <c r="AF22">
        <v>4910</v>
      </c>
      <c r="AG22">
        <v>0.2</v>
      </c>
      <c r="AH22">
        <v>-48</v>
      </c>
      <c r="AI22">
        <v>-1</v>
      </c>
      <c r="AJ22" s="3" t="s">
        <v>20</v>
      </c>
      <c r="AK22">
        <v>4828</v>
      </c>
      <c r="AL22">
        <v>0.2</v>
      </c>
      <c r="AM22">
        <v>-82</v>
      </c>
      <c r="AN22">
        <v>-1.7</v>
      </c>
      <c r="AO22" s="3" t="s">
        <v>20</v>
      </c>
      <c r="AP22" s="6">
        <v>4799</v>
      </c>
      <c r="AQ22" s="8">
        <v>0.2</v>
      </c>
      <c r="AR22" s="8">
        <v>-29</v>
      </c>
      <c r="AS22" s="8">
        <v>-0.6</v>
      </c>
      <c r="AT22" s="3" t="s">
        <v>20</v>
      </c>
      <c r="AU22" s="6">
        <v>4828</v>
      </c>
      <c r="AV22" s="8">
        <v>0.2</v>
      </c>
      <c r="AW22" s="8">
        <v>29</v>
      </c>
      <c r="AX22" s="8">
        <v>0.6</v>
      </c>
    </row>
    <row r="23" spans="1:50" x14ac:dyDescent="0.25">
      <c r="A23" s="3" t="s">
        <v>21</v>
      </c>
      <c r="B23">
        <v>16707</v>
      </c>
      <c r="C23">
        <v>0.8</v>
      </c>
      <c r="D23">
        <v>528</v>
      </c>
      <c r="E23">
        <v>3.3</v>
      </c>
      <c r="F23" s="3" t="s">
        <v>21</v>
      </c>
      <c r="G23">
        <v>17130</v>
      </c>
      <c r="H23">
        <v>0.8</v>
      </c>
      <c r="I23">
        <v>423</v>
      </c>
      <c r="J23">
        <v>2.5</v>
      </c>
      <c r="K23" s="3" t="s">
        <v>21</v>
      </c>
      <c r="L23">
        <v>17555</v>
      </c>
      <c r="M23">
        <v>0.8</v>
      </c>
      <c r="N23">
        <v>425</v>
      </c>
      <c r="O23">
        <v>2.5</v>
      </c>
      <c r="P23" s="3" t="s">
        <v>21</v>
      </c>
      <c r="Q23">
        <v>16099</v>
      </c>
      <c r="R23">
        <v>0.8</v>
      </c>
      <c r="S23">
        <v>-1456</v>
      </c>
      <c r="T23">
        <v>-8.3000000000000007</v>
      </c>
      <c r="U23" s="3" t="s">
        <v>21</v>
      </c>
      <c r="V23">
        <v>16221</v>
      </c>
      <c r="W23">
        <v>0.8</v>
      </c>
      <c r="X23">
        <v>122</v>
      </c>
      <c r="Y23">
        <v>0.8</v>
      </c>
      <c r="Z23" s="3" t="s">
        <v>21</v>
      </c>
      <c r="AA23">
        <v>17090</v>
      </c>
      <c r="AB23">
        <v>0.8</v>
      </c>
      <c r="AC23">
        <v>869</v>
      </c>
      <c r="AD23">
        <v>5.4</v>
      </c>
      <c r="AE23" s="3" t="s">
        <v>21</v>
      </c>
      <c r="AF23">
        <v>17870</v>
      </c>
      <c r="AG23">
        <v>0.9</v>
      </c>
      <c r="AH23">
        <v>780</v>
      </c>
      <c r="AI23">
        <v>4.5999999999999996</v>
      </c>
      <c r="AJ23" s="3" t="s">
        <v>21</v>
      </c>
      <c r="AK23">
        <v>18887</v>
      </c>
      <c r="AL23">
        <v>0.9</v>
      </c>
      <c r="AM23">
        <v>1017</v>
      </c>
      <c r="AN23">
        <v>5.4</v>
      </c>
      <c r="AO23" s="3" t="s">
        <v>21</v>
      </c>
      <c r="AP23" s="6">
        <v>19672</v>
      </c>
      <c r="AQ23" s="8">
        <v>0.9</v>
      </c>
      <c r="AR23" s="8">
        <v>785</v>
      </c>
      <c r="AS23" s="8">
        <v>4</v>
      </c>
      <c r="AT23" s="3" t="s">
        <v>21</v>
      </c>
      <c r="AU23" s="6">
        <v>20886</v>
      </c>
      <c r="AV23" s="8">
        <v>1</v>
      </c>
      <c r="AW23" s="6">
        <v>1214</v>
      </c>
      <c r="AX23" s="8">
        <v>6.2</v>
      </c>
    </row>
    <row r="24" spans="1:50" x14ac:dyDescent="0.25">
      <c r="A24" s="3" t="s">
        <v>22</v>
      </c>
      <c r="B24">
        <v>222643</v>
      </c>
      <c r="C24">
        <v>10.5</v>
      </c>
      <c r="D24">
        <v>226</v>
      </c>
      <c r="E24">
        <v>0.1</v>
      </c>
      <c r="F24" s="3" t="s">
        <v>22</v>
      </c>
      <c r="G24">
        <v>222271</v>
      </c>
      <c r="H24">
        <v>10.5</v>
      </c>
      <c r="I24">
        <v>-372</v>
      </c>
      <c r="J24">
        <v>-0.2</v>
      </c>
      <c r="K24" s="3" t="s">
        <v>22</v>
      </c>
      <c r="L24">
        <v>206965</v>
      </c>
      <c r="M24">
        <v>9.8000000000000007</v>
      </c>
      <c r="N24">
        <v>-15306</v>
      </c>
      <c r="O24">
        <v>-6.9</v>
      </c>
      <c r="P24" s="3" t="s">
        <v>22</v>
      </c>
      <c r="Q24">
        <v>206593</v>
      </c>
      <c r="R24">
        <v>9.8000000000000007</v>
      </c>
      <c r="S24">
        <v>-372</v>
      </c>
      <c r="T24">
        <v>-0.2</v>
      </c>
      <c r="U24" s="3" t="s">
        <v>22</v>
      </c>
      <c r="V24">
        <v>205279</v>
      </c>
      <c r="W24">
        <v>9.8000000000000007</v>
      </c>
      <c r="X24">
        <v>-1314</v>
      </c>
      <c r="Y24">
        <v>-0.6</v>
      </c>
      <c r="Z24" s="3" t="s">
        <v>22</v>
      </c>
      <c r="AA24">
        <v>203811</v>
      </c>
      <c r="AB24">
        <v>9.6999999999999993</v>
      </c>
      <c r="AC24">
        <v>-1468</v>
      </c>
      <c r="AD24">
        <v>-0.7</v>
      </c>
      <c r="AE24" s="3" t="s">
        <v>22</v>
      </c>
      <c r="AF24">
        <v>203585</v>
      </c>
      <c r="AG24">
        <v>9.6999999999999993</v>
      </c>
      <c r="AH24">
        <v>-226</v>
      </c>
      <c r="AI24">
        <v>-0.1</v>
      </c>
      <c r="AJ24" s="3" t="s">
        <v>22</v>
      </c>
      <c r="AK24">
        <v>203692</v>
      </c>
      <c r="AL24">
        <v>9.6999999999999993</v>
      </c>
      <c r="AM24">
        <v>107</v>
      </c>
      <c r="AN24">
        <v>0.1</v>
      </c>
      <c r="AO24" s="3" t="s">
        <v>22</v>
      </c>
      <c r="AP24" s="6">
        <v>204856</v>
      </c>
      <c r="AQ24" s="8">
        <v>9.6</v>
      </c>
      <c r="AR24" s="6">
        <v>1164</v>
      </c>
      <c r="AS24" s="8">
        <v>0.6</v>
      </c>
      <c r="AT24" s="3" t="s">
        <v>22</v>
      </c>
      <c r="AU24" s="6">
        <v>207312</v>
      </c>
      <c r="AV24" s="8">
        <v>9.6</v>
      </c>
      <c r="AW24" s="6">
        <v>2456</v>
      </c>
      <c r="AX24" s="8">
        <v>1.2</v>
      </c>
    </row>
    <row r="25" spans="1:50" x14ac:dyDescent="0.25">
      <c r="A25" s="3" t="s">
        <v>23</v>
      </c>
      <c r="B25">
        <v>14143</v>
      </c>
      <c r="C25">
        <v>0.7</v>
      </c>
      <c r="D25">
        <v>130</v>
      </c>
      <c r="E25">
        <v>0.9</v>
      </c>
      <c r="F25" s="3" t="s">
        <v>23</v>
      </c>
      <c r="G25">
        <v>14333</v>
      </c>
      <c r="H25">
        <v>0.7</v>
      </c>
      <c r="I25">
        <v>190</v>
      </c>
      <c r="J25">
        <v>1.3</v>
      </c>
      <c r="K25" s="3" t="s">
        <v>23</v>
      </c>
      <c r="L25">
        <v>14374</v>
      </c>
      <c r="M25">
        <v>0.7</v>
      </c>
      <c r="N25">
        <v>41</v>
      </c>
      <c r="O25">
        <v>0.3</v>
      </c>
      <c r="P25" s="3" t="s">
        <v>23</v>
      </c>
      <c r="Q25">
        <v>14545</v>
      </c>
      <c r="R25">
        <v>0.7</v>
      </c>
      <c r="S25">
        <v>171</v>
      </c>
      <c r="T25">
        <v>1.2</v>
      </c>
      <c r="U25" s="3" t="s">
        <v>23</v>
      </c>
      <c r="V25">
        <v>14296</v>
      </c>
      <c r="W25">
        <v>0.7</v>
      </c>
      <c r="X25">
        <v>-249</v>
      </c>
      <c r="Y25">
        <v>-1.7</v>
      </c>
      <c r="Z25" s="3" t="s">
        <v>23</v>
      </c>
      <c r="AA25">
        <v>14246</v>
      </c>
      <c r="AB25">
        <v>0.7</v>
      </c>
      <c r="AC25">
        <v>-50</v>
      </c>
      <c r="AD25">
        <v>-0.3</v>
      </c>
      <c r="AE25" s="3" t="s">
        <v>23</v>
      </c>
      <c r="AF25">
        <v>14125</v>
      </c>
      <c r="AG25">
        <v>0.7</v>
      </c>
      <c r="AH25">
        <v>-121</v>
      </c>
      <c r="AI25">
        <v>-0.8</v>
      </c>
      <c r="AJ25" s="3" t="s">
        <v>23</v>
      </c>
      <c r="AK25">
        <v>14189</v>
      </c>
      <c r="AL25">
        <v>0.7</v>
      </c>
      <c r="AM25">
        <v>64</v>
      </c>
      <c r="AN25">
        <v>0.5</v>
      </c>
      <c r="AO25" s="3" t="s">
        <v>23</v>
      </c>
      <c r="AP25" s="6">
        <v>14445</v>
      </c>
      <c r="AQ25" s="8">
        <v>0.7</v>
      </c>
      <c r="AR25" s="8">
        <v>256</v>
      </c>
      <c r="AS25" s="8">
        <v>1.8</v>
      </c>
      <c r="AT25" s="3" t="s">
        <v>23</v>
      </c>
      <c r="AU25" s="6">
        <v>14679</v>
      </c>
      <c r="AV25" s="8">
        <v>0.7</v>
      </c>
      <c r="AW25" s="8">
        <v>234</v>
      </c>
      <c r="AX25" s="8">
        <v>1.6</v>
      </c>
    </row>
    <row r="26" spans="1:50" x14ac:dyDescent="0.25">
      <c r="A26" s="3" t="s">
        <v>24</v>
      </c>
      <c r="B26">
        <v>12099</v>
      </c>
      <c r="C26">
        <v>0.6</v>
      </c>
      <c r="D26">
        <v>49</v>
      </c>
      <c r="E26">
        <v>0.4</v>
      </c>
      <c r="F26" s="3" t="s">
        <v>24</v>
      </c>
      <c r="G26">
        <v>12274</v>
      </c>
      <c r="H26">
        <v>0.6</v>
      </c>
      <c r="I26">
        <v>175</v>
      </c>
      <c r="J26">
        <v>1.4</v>
      </c>
      <c r="K26" s="3" t="s">
        <v>24</v>
      </c>
      <c r="L26">
        <v>12392</v>
      </c>
      <c r="M26">
        <v>0.6</v>
      </c>
      <c r="N26">
        <v>118</v>
      </c>
      <c r="O26">
        <v>1</v>
      </c>
      <c r="P26" s="3" t="s">
        <v>24</v>
      </c>
      <c r="Q26">
        <v>12634</v>
      </c>
      <c r="R26">
        <v>0.6</v>
      </c>
      <c r="S26">
        <v>242</v>
      </c>
      <c r="T26">
        <v>2</v>
      </c>
      <c r="U26" s="3" t="s">
        <v>24</v>
      </c>
      <c r="V26">
        <v>10468</v>
      </c>
      <c r="W26">
        <v>0.5</v>
      </c>
      <c r="X26">
        <v>-2166</v>
      </c>
      <c r="Y26">
        <v>-17.100000000000001</v>
      </c>
      <c r="Z26" s="3" t="s">
        <v>24</v>
      </c>
      <c r="AA26">
        <v>10690</v>
      </c>
      <c r="AB26">
        <v>0.5</v>
      </c>
      <c r="AC26">
        <v>222</v>
      </c>
      <c r="AD26">
        <v>2.1</v>
      </c>
      <c r="AE26" s="3" t="s">
        <v>24</v>
      </c>
      <c r="AF26">
        <v>11338</v>
      </c>
      <c r="AG26">
        <v>0.5</v>
      </c>
      <c r="AH26">
        <v>648</v>
      </c>
      <c r="AI26">
        <v>6.1</v>
      </c>
      <c r="AJ26" s="3" t="s">
        <v>24</v>
      </c>
      <c r="AK26">
        <v>10576</v>
      </c>
      <c r="AL26">
        <v>0.5</v>
      </c>
      <c r="AM26">
        <v>-762</v>
      </c>
      <c r="AN26">
        <v>-7.2</v>
      </c>
      <c r="AO26" s="3" t="s">
        <v>24</v>
      </c>
      <c r="AP26" s="6">
        <v>10755</v>
      </c>
      <c r="AQ26" s="8">
        <v>0.5</v>
      </c>
      <c r="AR26" s="8">
        <v>179</v>
      </c>
      <c r="AS26" s="8">
        <v>1.7</v>
      </c>
      <c r="AT26" s="3" t="s">
        <v>24</v>
      </c>
      <c r="AU26" s="6">
        <v>11111</v>
      </c>
      <c r="AV26" s="8">
        <v>0.5</v>
      </c>
      <c r="AW26" s="8">
        <v>356</v>
      </c>
      <c r="AX26" s="8">
        <v>3.3</v>
      </c>
    </row>
    <row r="27" spans="1:50" x14ac:dyDescent="0.25">
      <c r="A27" s="3" t="s">
        <v>25</v>
      </c>
      <c r="B27">
        <v>8930</v>
      </c>
      <c r="C27">
        <v>0.4</v>
      </c>
      <c r="D27">
        <v>-66</v>
      </c>
      <c r="E27">
        <v>-0.7</v>
      </c>
      <c r="F27" s="3" t="s">
        <v>25</v>
      </c>
      <c r="G27">
        <v>9065</v>
      </c>
      <c r="H27">
        <v>0.4</v>
      </c>
      <c r="I27">
        <v>135</v>
      </c>
      <c r="J27">
        <v>1.5</v>
      </c>
      <c r="K27" s="3" t="s">
        <v>25</v>
      </c>
      <c r="L27">
        <v>9037</v>
      </c>
      <c r="M27">
        <v>0.4</v>
      </c>
      <c r="N27">
        <v>-28</v>
      </c>
      <c r="O27">
        <v>-0.3</v>
      </c>
      <c r="P27" s="3" t="s">
        <v>25</v>
      </c>
      <c r="Q27">
        <v>9076</v>
      </c>
      <c r="R27">
        <v>0.4</v>
      </c>
      <c r="S27">
        <v>39</v>
      </c>
      <c r="T27">
        <v>0.4</v>
      </c>
      <c r="U27" s="3" t="s">
        <v>25</v>
      </c>
      <c r="V27">
        <v>8998</v>
      </c>
      <c r="W27">
        <v>0.4</v>
      </c>
      <c r="X27">
        <v>-78</v>
      </c>
      <c r="Y27">
        <v>-0.9</v>
      </c>
      <c r="Z27" s="3" t="s">
        <v>25</v>
      </c>
      <c r="AA27">
        <v>8930</v>
      </c>
      <c r="AB27">
        <v>0.4</v>
      </c>
      <c r="AC27">
        <v>-68</v>
      </c>
      <c r="AD27">
        <v>-0.8</v>
      </c>
      <c r="AE27" s="3" t="s">
        <v>25</v>
      </c>
      <c r="AF27">
        <v>8873</v>
      </c>
      <c r="AG27">
        <v>0.4</v>
      </c>
      <c r="AH27">
        <v>-57</v>
      </c>
      <c r="AI27">
        <v>-0.6</v>
      </c>
      <c r="AJ27" s="3" t="s">
        <v>25</v>
      </c>
      <c r="AK27">
        <v>8873</v>
      </c>
      <c r="AL27">
        <v>0.4</v>
      </c>
      <c r="AM27">
        <v>0</v>
      </c>
      <c r="AN27">
        <v>0</v>
      </c>
      <c r="AO27" s="3" t="s">
        <v>25</v>
      </c>
      <c r="AP27" s="6">
        <v>8947</v>
      </c>
      <c r="AQ27" s="8">
        <v>0.4</v>
      </c>
      <c r="AR27" s="8">
        <v>74</v>
      </c>
      <c r="AS27" s="8">
        <v>0.8</v>
      </c>
      <c r="AT27" s="3" t="s">
        <v>25</v>
      </c>
      <c r="AU27" s="6">
        <v>8934</v>
      </c>
      <c r="AV27" s="8">
        <v>0.4</v>
      </c>
      <c r="AW27" s="8">
        <v>-13</v>
      </c>
      <c r="AX27" s="8">
        <v>-0.2</v>
      </c>
    </row>
    <row r="28" spans="1:50" x14ac:dyDescent="0.25">
      <c r="A28" s="3" t="s">
        <v>26</v>
      </c>
      <c r="B28">
        <v>5246</v>
      </c>
      <c r="C28">
        <v>0.2</v>
      </c>
      <c r="D28">
        <v>-8</v>
      </c>
      <c r="E28">
        <v>-0.2</v>
      </c>
      <c r="F28" s="3" t="s">
        <v>26</v>
      </c>
      <c r="G28">
        <v>5257</v>
      </c>
      <c r="H28">
        <v>0.2</v>
      </c>
      <c r="I28">
        <v>11</v>
      </c>
      <c r="J28">
        <v>0.2</v>
      </c>
      <c r="K28" s="3" t="s">
        <v>26</v>
      </c>
      <c r="L28">
        <v>5119</v>
      </c>
      <c r="M28">
        <v>0.2</v>
      </c>
      <c r="N28">
        <v>-138</v>
      </c>
      <c r="O28">
        <v>-2.6</v>
      </c>
      <c r="P28" s="3" t="s">
        <v>26</v>
      </c>
      <c r="Q28">
        <v>5082</v>
      </c>
      <c r="R28">
        <v>0.2</v>
      </c>
      <c r="S28">
        <v>-37</v>
      </c>
      <c r="T28">
        <v>-0.7</v>
      </c>
      <c r="U28" s="3" t="s">
        <v>26</v>
      </c>
      <c r="V28">
        <v>4727</v>
      </c>
      <c r="W28">
        <v>0.2</v>
      </c>
      <c r="X28">
        <v>-355</v>
      </c>
      <c r="Y28">
        <v>-7</v>
      </c>
      <c r="Z28" s="3" t="s">
        <v>26</v>
      </c>
      <c r="AA28">
        <v>4805</v>
      </c>
      <c r="AB28">
        <v>0.2</v>
      </c>
      <c r="AC28">
        <v>78</v>
      </c>
      <c r="AD28">
        <v>1.7</v>
      </c>
      <c r="AE28" s="3" t="s">
        <v>26</v>
      </c>
      <c r="AF28">
        <v>4786</v>
      </c>
      <c r="AG28">
        <v>0.2</v>
      </c>
      <c r="AH28">
        <v>-19</v>
      </c>
      <c r="AI28">
        <v>-0.4</v>
      </c>
      <c r="AJ28" s="3" t="s">
        <v>26</v>
      </c>
      <c r="AK28">
        <v>4848</v>
      </c>
      <c r="AL28">
        <v>0.2</v>
      </c>
      <c r="AM28">
        <v>62</v>
      </c>
      <c r="AN28">
        <v>1.3</v>
      </c>
      <c r="AO28" s="3" t="s">
        <v>26</v>
      </c>
      <c r="AP28" s="6">
        <v>4757</v>
      </c>
      <c r="AQ28" s="8">
        <v>0.2</v>
      </c>
      <c r="AR28" s="8">
        <v>-91</v>
      </c>
      <c r="AS28" s="8">
        <v>-1.9</v>
      </c>
      <c r="AT28" s="3" t="s">
        <v>26</v>
      </c>
      <c r="AU28" s="6">
        <v>4693</v>
      </c>
      <c r="AV28" s="8">
        <v>0.2</v>
      </c>
      <c r="AW28" s="8">
        <v>-64</v>
      </c>
      <c r="AX28" s="8">
        <v>-1.4</v>
      </c>
    </row>
    <row r="29" spans="1:50" x14ac:dyDescent="0.25">
      <c r="A29" s="3" t="s">
        <v>27</v>
      </c>
      <c r="B29">
        <v>23615</v>
      </c>
      <c r="C29">
        <v>1.1000000000000001</v>
      </c>
      <c r="D29">
        <v>53</v>
      </c>
      <c r="E29">
        <v>0.2</v>
      </c>
      <c r="F29" s="3" t="s">
        <v>27</v>
      </c>
      <c r="G29">
        <v>23699</v>
      </c>
      <c r="H29">
        <v>1.1000000000000001</v>
      </c>
      <c r="I29">
        <v>84</v>
      </c>
      <c r="J29">
        <v>0.4</v>
      </c>
      <c r="K29" s="3" t="s">
        <v>27</v>
      </c>
      <c r="L29">
        <v>23718</v>
      </c>
      <c r="M29">
        <v>1.1000000000000001</v>
      </c>
      <c r="N29">
        <v>19</v>
      </c>
      <c r="O29">
        <v>0.1</v>
      </c>
      <c r="P29" s="3" t="s">
        <v>27</v>
      </c>
      <c r="Q29">
        <v>23805</v>
      </c>
      <c r="R29">
        <v>1.1000000000000001</v>
      </c>
      <c r="S29">
        <v>87</v>
      </c>
      <c r="T29">
        <v>0.4</v>
      </c>
      <c r="U29" s="3" t="s">
        <v>27</v>
      </c>
      <c r="V29">
        <v>23929</v>
      </c>
      <c r="W29">
        <v>1.1000000000000001</v>
      </c>
      <c r="X29">
        <v>124</v>
      </c>
      <c r="Y29">
        <v>0.5</v>
      </c>
      <c r="Z29" s="3" t="s">
        <v>27</v>
      </c>
      <c r="AA29">
        <v>23893</v>
      </c>
      <c r="AB29">
        <v>1.1000000000000001</v>
      </c>
      <c r="AC29">
        <v>-36</v>
      </c>
      <c r="AD29">
        <v>-0.2</v>
      </c>
      <c r="AE29" s="3" t="s">
        <v>27</v>
      </c>
      <c r="AF29">
        <v>23772</v>
      </c>
      <c r="AG29">
        <v>1.1000000000000001</v>
      </c>
      <c r="AH29">
        <v>-121</v>
      </c>
      <c r="AI29">
        <v>-0.5</v>
      </c>
      <c r="AJ29" s="3" t="s">
        <v>27</v>
      </c>
      <c r="AK29">
        <v>23812</v>
      </c>
      <c r="AL29">
        <v>1.1000000000000001</v>
      </c>
      <c r="AM29">
        <v>40</v>
      </c>
      <c r="AN29">
        <v>0.2</v>
      </c>
      <c r="AO29" s="3" t="s">
        <v>27</v>
      </c>
      <c r="AP29" s="6">
        <v>23961</v>
      </c>
      <c r="AQ29" s="8">
        <v>1.1000000000000001</v>
      </c>
      <c r="AR29" s="8">
        <v>149</v>
      </c>
      <c r="AS29" s="8">
        <v>0.6</v>
      </c>
      <c r="AT29" s="3" t="s">
        <v>27</v>
      </c>
      <c r="AU29" s="6">
        <v>24134</v>
      </c>
      <c r="AV29" s="8">
        <v>1.1000000000000001</v>
      </c>
      <c r="AW29" s="8">
        <v>173</v>
      </c>
      <c r="AX29" s="8">
        <v>0.7</v>
      </c>
    </row>
    <row r="30" spans="1:50" x14ac:dyDescent="0.25">
      <c r="A30" s="3" t="s">
        <v>28</v>
      </c>
      <c r="B30">
        <v>2965</v>
      </c>
      <c r="C30">
        <v>0.1</v>
      </c>
      <c r="D30">
        <v>-50</v>
      </c>
      <c r="E30">
        <v>-1.7</v>
      </c>
      <c r="F30" s="3" t="s">
        <v>28</v>
      </c>
      <c r="G30">
        <v>2903</v>
      </c>
      <c r="H30">
        <v>0.1</v>
      </c>
      <c r="I30">
        <v>-62</v>
      </c>
      <c r="J30">
        <v>-2.1</v>
      </c>
      <c r="K30" s="3" t="s">
        <v>28</v>
      </c>
      <c r="L30">
        <v>2848</v>
      </c>
      <c r="M30">
        <v>0.1</v>
      </c>
      <c r="N30">
        <v>-55</v>
      </c>
      <c r="O30">
        <v>-1.9</v>
      </c>
      <c r="P30" s="3" t="s">
        <v>28</v>
      </c>
      <c r="Q30">
        <v>2815</v>
      </c>
      <c r="R30">
        <v>0.1</v>
      </c>
      <c r="S30">
        <v>-33</v>
      </c>
      <c r="T30">
        <v>-1.2</v>
      </c>
      <c r="U30" s="3" t="s">
        <v>28</v>
      </c>
      <c r="V30">
        <v>2775</v>
      </c>
      <c r="W30">
        <v>0.1</v>
      </c>
      <c r="X30">
        <v>-40</v>
      </c>
      <c r="Y30">
        <v>-1.4</v>
      </c>
      <c r="Z30" s="3" t="s">
        <v>28</v>
      </c>
      <c r="AA30">
        <v>2698</v>
      </c>
      <c r="AB30">
        <v>0.1</v>
      </c>
      <c r="AC30">
        <v>-77</v>
      </c>
      <c r="AD30">
        <v>-2.8</v>
      </c>
      <c r="AE30" s="3" t="s">
        <v>28</v>
      </c>
      <c r="AF30">
        <v>2658</v>
      </c>
      <c r="AG30">
        <v>0.1</v>
      </c>
      <c r="AH30">
        <v>-40</v>
      </c>
      <c r="AI30">
        <v>-1.5</v>
      </c>
      <c r="AJ30" s="3" t="s">
        <v>28</v>
      </c>
      <c r="AK30">
        <v>2650</v>
      </c>
      <c r="AL30">
        <v>0.1</v>
      </c>
      <c r="AM30">
        <v>-8</v>
      </c>
      <c r="AN30">
        <v>-0.3</v>
      </c>
      <c r="AO30" s="3" t="s">
        <v>28</v>
      </c>
      <c r="AP30" s="6">
        <v>2670</v>
      </c>
      <c r="AQ30" s="8">
        <v>0.1</v>
      </c>
      <c r="AR30" s="8">
        <v>20</v>
      </c>
      <c r="AS30" s="8">
        <v>0.7</v>
      </c>
      <c r="AT30" s="3" t="s">
        <v>28</v>
      </c>
      <c r="AU30" s="6">
        <v>2763</v>
      </c>
      <c r="AV30" s="8">
        <v>0.1</v>
      </c>
      <c r="AW30" s="8">
        <v>93</v>
      </c>
      <c r="AX30" s="8">
        <v>3.5</v>
      </c>
    </row>
    <row r="31" spans="1:50" x14ac:dyDescent="0.25">
      <c r="A31" s="3" t="s">
        <v>29</v>
      </c>
      <c r="B31">
        <v>10731</v>
      </c>
      <c r="C31">
        <v>0.5</v>
      </c>
      <c r="D31">
        <v>65</v>
      </c>
      <c r="E31">
        <v>0.6</v>
      </c>
      <c r="F31" s="3" t="s">
        <v>29</v>
      </c>
      <c r="G31">
        <v>10874</v>
      </c>
      <c r="H31">
        <v>0.5</v>
      </c>
      <c r="I31">
        <v>143</v>
      </c>
      <c r="J31">
        <v>1.3</v>
      </c>
      <c r="K31" s="3" t="s">
        <v>29</v>
      </c>
      <c r="L31">
        <v>10904</v>
      </c>
      <c r="M31">
        <v>0.5</v>
      </c>
      <c r="N31">
        <v>30</v>
      </c>
      <c r="O31">
        <v>0.3</v>
      </c>
      <c r="P31" s="3" t="s">
        <v>29</v>
      </c>
      <c r="Q31">
        <v>11078</v>
      </c>
      <c r="R31">
        <v>0.5</v>
      </c>
      <c r="S31">
        <v>174</v>
      </c>
      <c r="T31">
        <v>1.6</v>
      </c>
      <c r="U31" s="3" t="s">
        <v>29</v>
      </c>
      <c r="V31">
        <v>11097</v>
      </c>
      <c r="W31">
        <v>0.5</v>
      </c>
      <c r="X31">
        <v>19</v>
      </c>
      <c r="Y31">
        <v>0.2</v>
      </c>
      <c r="Z31" s="3" t="s">
        <v>29</v>
      </c>
      <c r="AA31">
        <v>11107</v>
      </c>
      <c r="AB31">
        <v>0.5</v>
      </c>
      <c r="AC31">
        <v>10</v>
      </c>
      <c r="AD31">
        <v>0.1</v>
      </c>
      <c r="AE31" s="3" t="s">
        <v>29</v>
      </c>
      <c r="AF31">
        <v>11114</v>
      </c>
      <c r="AG31">
        <v>0.5</v>
      </c>
      <c r="AH31">
        <v>7</v>
      </c>
      <c r="AI31">
        <v>0.1</v>
      </c>
      <c r="AJ31" s="3" t="s">
        <v>29</v>
      </c>
      <c r="AK31">
        <v>11108</v>
      </c>
      <c r="AL31">
        <v>0.5</v>
      </c>
      <c r="AM31">
        <v>-6</v>
      </c>
      <c r="AN31">
        <v>-0.1</v>
      </c>
      <c r="AO31" s="3" t="s">
        <v>29</v>
      </c>
      <c r="AP31" s="6">
        <v>11203</v>
      </c>
      <c r="AQ31" s="8">
        <v>0.5</v>
      </c>
      <c r="AR31" s="8">
        <v>95</v>
      </c>
      <c r="AS31" s="8">
        <v>0.8</v>
      </c>
      <c r="AT31" s="3" t="s">
        <v>29</v>
      </c>
      <c r="AU31" s="6">
        <v>11294</v>
      </c>
      <c r="AV31" s="8">
        <v>0.5</v>
      </c>
      <c r="AW31" s="8">
        <v>91</v>
      </c>
      <c r="AX31" s="8">
        <v>0.8</v>
      </c>
    </row>
    <row r="32" spans="1:50" x14ac:dyDescent="0.25">
      <c r="A32" s="3" t="s">
        <v>30</v>
      </c>
      <c r="B32">
        <v>9042</v>
      </c>
      <c r="C32">
        <v>0.4</v>
      </c>
      <c r="D32">
        <v>19</v>
      </c>
      <c r="E32">
        <v>0.2</v>
      </c>
      <c r="F32" s="3" t="s">
        <v>30</v>
      </c>
      <c r="G32">
        <v>9043</v>
      </c>
      <c r="H32">
        <v>0.4</v>
      </c>
      <c r="I32">
        <v>1</v>
      </c>
      <c r="J32">
        <v>0</v>
      </c>
      <c r="K32" s="3" t="s">
        <v>30</v>
      </c>
      <c r="L32">
        <v>9049</v>
      </c>
      <c r="M32">
        <v>0.4</v>
      </c>
      <c r="N32">
        <v>6</v>
      </c>
      <c r="O32">
        <v>0.1</v>
      </c>
      <c r="P32" s="3" t="s">
        <v>30</v>
      </c>
      <c r="Q32">
        <v>9069</v>
      </c>
      <c r="R32">
        <v>0.4</v>
      </c>
      <c r="S32">
        <v>20</v>
      </c>
      <c r="T32">
        <v>0.2</v>
      </c>
      <c r="U32" s="3" t="s">
        <v>30</v>
      </c>
      <c r="V32">
        <v>9026</v>
      </c>
      <c r="W32">
        <v>0.4</v>
      </c>
      <c r="X32">
        <v>-43</v>
      </c>
      <c r="Y32">
        <v>-0.5</v>
      </c>
      <c r="Z32" s="3" t="s">
        <v>30</v>
      </c>
      <c r="AA32">
        <v>9026</v>
      </c>
      <c r="AB32">
        <v>0.4</v>
      </c>
      <c r="AC32">
        <v>0</v>
      </c>
      <c r="AD32">
        <v>0</v>
      </c>
      <c r="AE32" s="3" t="s">
        <v>30</v>
      </c>
      <c r="AF32">
        <v>8969</v>
      </c>
      <c r="AG32">
        <v>0.4</v>
      </c>
      <c r="AH32">
        <v>-57</v>
      </c>
      <c r="AI32">
        <v>-0.6</v>
      </c>
      <c r="AJ32" s="3" t="s">
        <v>30</v>
      </c>
      <c r="AK32">
        <v>8969</v>
      </c>
      <c r="AL32">
        <v>0.4</v>
      </c>
      <c r="AM32">
        <v>0</v>
      </c>
      <c r="AN32">
        <v>0</v>
      </c>
      <c r="AO32" s="3" t="s">
        <v>30</v>
      </c>
      <c r="AP32" s="6">
        <v>9040</v>
      </c>
      <c r="AQ32" s="8">
        <v>0.4</v>
      </c>
      <c r="AR32" s="8">
        <v>71</v>
      </c>
      <c r="AS32" s="8">
        <v>0.8</v>
      </c>
      <c r="AT32" s="3" t="s">
        <v>30</v>
      </c>
      <c r="AU32" s="6">
        <v>9185</v>
      </c>
      <c r="AV32" s="8">
        <v>0.4</v>
      </c>
      <c r="AW32" s="8">
        <v>145</v>
      </c>
      <c r="AX32" s="8">
        <v>1.6</v>
      </c>
    </row>
    <row r="33" spans="1:50" x14ac:dyDescent="0.25">
      <c r="A33" s="3" t="s">
        <v>31</v>
      </c>
      <c r="B33">
        <v>1843</v>
      </c>
      <c r="C33">
        <v>0.1</v>
      </c>
      <c r="D33">
        <v>-11</v>
      </c>
      <c r="E33">
        <v>-0.6</v>
      </c>
      <c r="F33" s="3" t="s">
        <v>31</v>
      </c>
      <c r="G33">
        <v>1831</v>
      </c>
      <c r="H33">
        <v>0.1</v>
      </c>
      <c r="I33">
        <v>-12</v>
      </c>
      <c r="J33">
        <v>-0.7</v>
      </c>
      <c r="K33" s="3" t="s">
        <v>31</v>
      </c>
      <c r="L33">
        <v>1825</v>
      </c>
      <c r="M33">
        <v>0.1</v>
      </c>
      <c r="N33">
        <v>-6</v>
      </c>
      <c r="O33">
        <v>-0.3</v>
      </c>
      <c r="P33" s="3" t="s">
        <v>31</v>
      </c>
      <c r="Q33">
        <v>1804</v>
      </c>
      <c r="R33">
        <v>0.1</v>
      </c>
      <c r="S33">
        <v>-21</v>
      </c>
      <c r="T33">
        <v>-1.2</v>
      </c>
      <c r="U33" s="3" t="s">
        <v>31</v>
      </c>
      <c r="V33">
        <v>1715</v>
      </c>
      <c r="W33">
        <v>0.1</v>
      </c>
      <c r="X33">
        <v>-89</v>
      </c>
      <c r="Y33">
        <v>-4.9000000000000004</v>
      </c>
      <c r="Z33" s="3" t="s">
        <v>31</v>
      </c>
      <c r="AA33">
        <v>1671</v>
      </c>
      <c r="AB33">
        <v>0.1</v>
      </c>
      <c r="AC33">
        <v>-44</v>
      </c>
      <c r="AD33">
        <v>-2.6</v>
      </c>
      <c r="AE33" s="3" t="s">
        <v>31</v>
      </c>
      <c r="AF33">
        <v>1630</v>
      </c>
      <c r="AG33">
        <v>0.1</v>
      </c>
      <c r="AH33">
        <v>-41</v>
      </c>
      <c r="AI33">
        <v>-2.5</v>
      </c>
      <c r="AJ33" s="3" t="s">
        <v>31</v>
      </c>
      <c r="AK33">
        <v>1615</v>
      </c>
      <c r="AL33">
        <v>0.1</v>
      </c>
      <c r="AM33">
        <v>-15</v>
      </c>
      <c r="AN33">
        <v>-0.9</v>
      </c>
      <c r="AO33" s="3" t="s">
        <v>31</v>
      </c>
      <c r="AP33" s="6">
        <v>1645</v>
      </c>
      <c r="AQ33" s="8">
        <v>0.1</v>
      </c>
      <c r="AR33" s="8">
        <v>30</v>
      </c>
      <c r="AS33" s="8">
        <v>1.8</v>
      </c>
      <c r="AT33" s="3" t="s">
        <v>31</v>
      </c>
      <c r="AU33" s="6">
        <v>1667</v>
      </c>
      <c r="AV33" s="8">
        <v>0.1</v>
      </c>
      <c r="AW33" s="8">
        <v>22</v>
      </c>
      <c r="AX33" s="8">
        <v>1.3</v>
      </c>
    </row>
    <row r="34" spans="1:50" x14ac:dyDescent="0.25">
      <c r="A34" s="4" t="s">
        <v>0</v>
      </c>
      <c r="B34" s="5">
        <v>906854</v>
      </c>
      <c r="C34" s="5">
        <v>42.8</v>
      </c>
      <c r="D34" s="5">
        <v>7021</v>
      </c>
      <c r="E34" s="5">
        <v>0.8</v>
      </c>
      <c r="F34" s="4" t="s">
        <v>0</v>
      </c>
      <c r="G34" s="5">
        <v>908555</v>
      </c>
      <c r="H34" s="5">
        <v>42.7</v>
      </c>
      <c r="I34" s="5">
        <v>1701</v>
      </c>
      <c r="J34" s="5">
        <v>0.2</v>
      </c>
      <c r="K34" s="4" t="s">
        <v>0</v>
      </c>
      <c r="L34" s="5">
        <v>898680</v>
      </c>
      <c r="M34" s="5">
        <v>42.4</v>
      </c>
      <c r="N34" s="5">
        <v>-9875</v>
      </c>
      <c r="O34" s="5">
        <v>-1.1000000000000001</v>
      </c>
      <c r="P34" s="4" t="s">
        <v>0</v>
      </c>
      <c r="Q34" s="5">
        <v>897582</v>
      </c>
      <c r="R34" s="5">
        <v>42.4</v>
      </c>
      <c r="S34" s="5">
        <v>-1098</v>
      </c>
      <c r="T34" s="5">
        <v>-0.1</v>
      </c>
      <c r="U34" s="4" t="s">
        <v>0</v>
      </c>
      <c r="V34" s="5">
        <v>889936</v>
      </c>
      <c r="W34" s="5">
        <v>42.3</v>
      </c>
      <c r="X34" s="5">
        <v>-7646</v>
      </c>
      <c r="Y34" s="5">
        <v>-0.9</v>
      </c>
      <c r="Z34" s="4" t="s">
        <v>0</v>
      </c>
      <c r="AA34" s="5">
        <v>888184</v>
      </c>
      <c r="AB34" s="5">
        <v>42.3</v>
      </c>
      <c r="AC34" s="5">
        <v>-1752</v>
      </c>
      <c r="AD34" s="5">
        <v>-0.2</v>
      </c>
      <c r="AE34" s="4" t="s">
        <v>0</v>
      </c>
      <c r="AF34" s="5">
        <v>891111</v>
      </c>
      <c r="AG34" s="5">
        <v>42.4</v>
      </c>
      <c r="AH34" s="5">
        <v>2927</v>
      </c>
      <c r="AI34" s="5">
        <v>0.3</v>
      </c>
      <c r="AJ34" s="4" t="s">
        <v>0</v>
      </c>
      <c r="AK34" s="5">
        <v>894636</v>
      </c>
      <c r="AL34" s="5">
        <v>42.4</v>
      </c>
      <c r="AM34" s="5">
        <v>3525</v>
      </c>
      <c r="AN34" s="5">
        <v>0.4</v>
      </c>
      <c r="AO34" s="4" t="s">
        <v>0</v>
      </c>
      <c r="AP34" s="7">
        <v>904713</v>
      </c>
      <c r="AQ34" s="9">
        <v>42.5</v>
      </c>
      <c r="AR34" s="7">
        <v>10077</v>
      </c>
      <c r="AS34" s="9">
        <v>1.1000000000000001</v>
      </c>
      <c r="AT34" s="4" t="s">
        <v>0</v>
      </c>
      <c r="AU34" s="7">
        <v>917841</v>
      </c>
      <c r="AV34" s="9">
        <v>42.6</v>
      </c>
      <c r="AW34" s="7">
        <v>13128</v>
      </c>
      <c r="AX34" s="9">
        <v>1.4</v>
      </c>
    </row>
    <row r="37" spans="1:50" x14ac:dyDescent="0.25">
      <c r="A37" s="10" t="s">
        <v>51</v>
      </c>
      <c r="B37" s="10"/>
      <c r="C37" s="10"/>
    </row>
    <row r="38" spans="1:50" x14ac:dyDescent="0.25">
      <c r="A38" s="10" t="s">
        <v>50</v>
      </c>
      <c r="B38" s="10"/>
      <c r="C38" s="10"/>
    </row>
  </sheetData>
  <mergeCells count="1">
    <mergeCell ref="A1:AX1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showGridLines="0" zoomScale="90" zoomScaleNormal="90" workbookViewId="0">
      <selection sqref="A1:F1"/>
    </sheetView>
  </sheetViews>
  <sheetFormatPr baseColWidth="10" defaultColWidth="9.140625" defaultRowHeight="12.75" x14ac:dyDescent="0.2"/>
  <cols>
    <col min="1" max="1" width="39" style="104" customWidth="1"/>
    <col min="2" max="2" width="12.7109375" style="104" customWidth="1"/>
    <col min="3" max="3" width="20.140625" style="104" bestFit="1" customWidth="1"/>
    <col min="4" max="4" width="19.85546875" style="104" bestFit="1" customWidth="1"/>
    <col min="5" max="5" width="18.42578125" style="104" bestFit="1" customWidth="1"/>
    <col min="6" max="6" width="22.140625" style="104" bestFit="1" customWidth="1"/>
    <col min="7" max="256" width="9.140625" style="104"/>
    <col min="257" max="257" width="39" style="104" customWidth="1"/>
    <col min="258" max="512" width="9.140625" style="104"/>
    <col min="513" max="513" width="39" style="104" customWidth="1"/>
    <col min="514" max="768" width="9.140625" style="104"/>
    <col min="769" max="769" width="39" style="104" customWidth="1"/>
    <col min="770" max="1024" width="9.140625" style="104"/>
    <col min="1025" max="1025" width="39" style="104" customWidth="1"/>
    <col min="1026" max="1280" width="9.140625" style="104"/>
    <col min="1281" max="1281" width="39" style="104" customWidth="1"/>
    <col min="1282" max="1536" width="9.140625" style="104"/>
    <col min="1537" max="1537" width="39" style="104" customWidth="1"/>
    <col min="1538" max="1792" width="9.140625" style="104"/>
    <col min="1793" max="1793" width="39" style="104" customWidth="1"/>
    <col min="1794" max="2048" width="9.140625" style="104"/>
    <col min="2049" max="2049" width="39" style="104" customWidth="1"/>
    <col min="2050" max="2304" width="9.140625" style="104"/>
    <col min="2305" max="2305" width="39" style="104" customWidth="1"/>
    <col min="2306" max="2560" width="9.140625" style="104"/>
    <col min="2561" max="2561" width="39" style="104" customWidth="1"/>
    <col min="2562" max="2816" width="9.140625" style="104"/>
    <col min="2817" max="2817" width="39" style="104" customWidth="1"/>
    <col min="2818" max="3072" width="9.140625" style="104"/>
    <col min="3073" max="3073" width="39" style="104" customWidth="1"/>
    <col min="3074" max="3328" width="9.140625" style="104"/>
    <col min="3329" max="3329" width="39" style="104" customWidth="1"/>
    <col min="3330" max="3584" width="9.140625" style="104"/>
    <col min="3585" max="3585" width="39" style="104" customWidth="1"/>
    <col min="3586" max="3840" width="9.140625" style="104"/>
    <col min="3841" max="3841" width="39" style="104" customWidth="1"/>
    <col min="3842" max="4096" width="9.140625" style="104"/>
    <col min="4097" max="4097" width="39" style="104" customWidth="1"/>
    <col min="4098" max="4352" width="9.140625" style="104"/>
    <col min="4353" max="4353" width="39" style="104" customWidth="1"/>
    <col min="4354" max="4608" width="9.140625" style="104"/>
    <col min="4609" max="4609" width="39" style="104" customWidth="1"/>
    <col min="4610" max="4864" width="9.140625" style="104"/>
    <col min="4865" max="4865" width="39" style="104" customWidth="1"/>
    <col min="4866" max="5120" width="9.140625" style="104"/>
    <col min="5121" max="5121" width="39" style="104" customWidth="1"/>
    <col min="5122" max="5376" width="9.140625" style="104"/>
    <col min="5377" max="5377" width="39" style="104" customWidth="1"/>
    <col min="5378" max="5632" width="9.140625" style="104"/>
    <col min="5633" max="5633" width="39" style="104" customWidth="1"/>
    <col min="5634" max="5888" width="9.140625" style="104"/>
    <col min="5889" max="5889" width="39" style="104" customWidth="1"/>
    <col min="5890" max="6144" width="9.140625" style="104"/>
    <col min="6145" max="6145" width="39" style="104" customWidth="1"/>
    <col min="6146" max="6400" width="9.140625" style="104"/>
    <col min="6401" max="6401" width="39" style="104" customWidth="1"/>
    <col min="6402" max="6656" width="9.140625" style="104"/>
    <col min="6657" max="6657" width="39" style="104" customWidth="1"/>
    <col min="6658" max="6912" width="9.140625" style="104"/>
    <col min="6913" max="6913" width="39" style="104" customWidth="1"/>
    <col min="6914" max="7168" width="9.140625" style="104"/>
    <col min="7169" max="7169" width="39" style="104" customWidth="1"/>
    <col min="7170" max="7424" width="9.140625" style="104"/>
    <col min="7425" max="7425" width="39" style="104" customWidth="1"/>
    <col min="7426" max="7680" width="9.140625" style="104"/>
    <col min="7681" max="7681" width="39" style="104" customWidth="1"/>
    <col min="7682" max="7936" width="9.140625" style="104"/>
    <col min="7937" max="7937" width="39" style="104" customWidth="1"/>
    <col min="7938" max="8192" width="9.140625" style="104"/>
    <col min="8193" max="8193" width="39" style="104" customWidth="1"/>
    <col min="8194" max="8448" width="9.140625" style="104"/>
    <col min="8449" max="8449" width="39" style="104" customWidth="1"/>
    <col min="8450" max="8704" width="9.140625" style="104"/>
    <col min="8705" max="8705" width="39" style="104" customWidth="1"/>
    <col min="8706" max="8960" width="9.140625" style="104"/>
    <col min="8961" max="8961" width="39" style="104" customWidth="1"/>
    <col min="8962" max="9216" width="9.140625" style="104"/>
    <col min="9217" max="9217" width="39" style="104" customWidth="1"/>
    <col min="9218" max="9472" width="9.140625" style="104"/>
    <col min="9473" max="9473" width="39" style="104" customWidth="1"/>
    <col min="9474" max="9728" width="9.140625" style="104"/>
    <col min="9729" max="9729" width="39" style="104" customWidth="1"/>
    <col min="9730" max="9984" width="9.140625" style="104"/>
    <col min="9985" max="9985" width="39" style="104" customWidth="1"/>
    <col min="9986" max="10240" width="9.140625" style="104"/>
    <col min="10241" max="10241" width="39" style="104" customWidth="1"/>
    <col min="10242" max="10496" width="9.140625" style="104"/>
    <col min="10497" max="10497" width="39" style="104" customWidth="1"/>
    <col min="10498" max="10752" width="9.140625" style="104"/>
    <col min="10753" max="10753" width="39" style="104" customWidth="1"/>
    <col min="10754" max="11008" width="9.140625" style="104"/>
    <col min="11009" max="11009" width="39" style="104" customWidth="1"/>
    <col min="11010" max="11264" width="9.140625" style="104"/>
    <col min="11265" max="11265" width="39" style="104" customWidth="1"/>
    <col min="11266" max="11520" width="9.140625" style="104"/>
    <col min="11521" max="11521" width="39" style="104" customWidth="1"/>
    <col min="11522" max="11776" width="9.140625" style="104"/>
    <col min="11777" max="11777" width="39" style="104" customWidth="1"/>
    <col min="11778" max="12032" width="9.140625" style="104"/>
    <col min="12033" max="12033" width="39" style="104" customWidth="1"/>
    <col min="12034" max="12288" width="9.140625" style="104"/>
    <col min="12289" max="12289" width="39" style="104" customWidth="1"/>
    <col min="12290" max="12544" width="9.140625" style="104"/>
    <col min="12545" max="12545" width="39" style="104" customWidth="1"/>
    <col min="12546" max="12800" width="9.140625" style="104"/>
    <col min="12801" max="12801" width="39" style="104" customWidth="1"/>
    <col min="12802" max="13056" width="9.140625" style="104"/>
    <col min="13057" max="13057" width="39" style="104" customWidth="1"/>
    <col min="13058" max="13312" width="9.140625" style="104"/>
    <col min="13313" max="13313" width="39" style="104" customWidth="1"/>
    <col min="13314" max="13568" width="9.140625" style="104"/>
    <col min="13569" max="13569" width="39" style="104" customWidth="1"/>
    <col min="13570" max="13824" width="9.140625" style="104"/>
    <col min="13825" max="13825" width="39" style="104" customWidth="1"/>
    <col min="13826" max="14080" width="9.140625" style="104"/>
    <col min="14081" max="14081" width="39" style="104" customWidth="1"/>
    <col min="14082" max="14336" width="9.140625" style="104"/>
    <col min="14337" max="14337" width="39" style="104" customWidth="1"/>
    <col min="14338" max="14592" width="9.140625" style="104"/>
    <col min="14593" max="14593" width="39" style="104" customWidth="1"/>
    <col min="14594" max="14848" width="9.140625" style="104"/>
    <col min="14849" max="14849" width="39" style="104" customWidth="1"/>
    <col min="14850" max="15104" width="9.140625" style="104"/>
    <col min="15105" max="15105" width="39" style="104" customWidth="1"/>
    <col min="15106" max="15360" width="9.140625" style="104"/>
    <col min="15361" max="15361" width="39" style="104" customWidth="1"/>
    <col min="15362" max="15616" width="9.140625" style="104"/>
    <col min="15617" max="15617" width="39" style="104" customWidth="1"/>
    <col min="15618" max="15872" width="9.140625" style="104"/>
    <col min="15873" max="15873" width="39" style="104" customWidth="1"/>
    <col min="15874" max="16128" width="9.140625" style="104"/>
    <col min="16129" max="16129" width="39" style="104" customWidth="1"/>
    <col min="16130" max="16384" width="9.140625" style="104"/>
  </cols>
  <sheetData>
    <row r="1" spans="1:6" ht="27" customHeight="1" x14ac:dyDescent="0.2">
      <c r="A1" s="263" t="s">
        <v>296</v>
      </c>
      <c r="B1" s="264"/>
      <c r="C1" s="264"/>
      <c r="D1" s="264"/>
      <c r="E1" s="264"/>
      <c r="F1" s="264"/>
    </row>
    <row r="2" spans="1:6" x14ac:dyDescent="0.2">
      <c r="A2" s="250" t="s">
        <v>263</v>
      </c>
      <c r="B2" s="251"/>
      <c r="C2" s="251"/>
      <c r="D2" s="251"/>
      <c r="E2" s="250"/>
      <c r="F2" s="251"/>
    </row>
    <row r="3" spans="1:6" x14ac:dyDescent="0.2">
      <c r="B3" s="265" t="s">
        <v>256</v>
      </c>
      <c r="C3" s="265"/>
      <c r="D3" s="265"/>
      <c r="E3" s="265"/>
      <c r="F3" s="265"/>
    </row>
    <row r="4" spans="1:6" ht="15.75" customHeight="1" x14ac:dyDescent="0.2">
      <c r="B4" s="183" t="s">
        <v>184</v>
      </c>
      <c r="C4" s="184" t="s">
        <v>299</v>
      </c>
      <c r="D4" s="184" t="s">
        <v>264</v>
      </c>
      <c r="E4" s="184" t="s">
        <v>265</v>
      </c>
      <c r="F4" s="184" t="s">
        <v>300</v>
      </c>
    </row>
    <row r="5" spans="1:6" x14ac:dyDescent="0.2">
      <c r="A5" s="112" t="s">
        <v>266</v>
      </c>
      <c r="B5" s="116">
        <v>357.23</v>
      </c>
      <c r="C5" s="113">
        <v>213.8</v>
      </c>
      <c r="D5" s="113">
        <v>179.83</v>
      </c>
      <c r="E5" s="113">
        <v>33.97</v>
      </c>
      <c r="F5" s="113">
        <v>143.41999999999999</v>
      </c>
    </row>
    <row r="6" spans="1:6" x14ac:dyDescent="0.2">
      <c r="A6" s="112" t="s">
        <v>267</v>
      </c>
      <c r="B6" s="116">
        <v>58.95</v>
      </c>
      <c r="C6" s="113">
        <v>35.85</v>
      </c>
      <c r="D6" s="113">
        <v>28.99</v>
      </c>
      <c r="E6" s="113">
        <v>6.86</v>
      </c>
      <c r="F6" s="113">
        <v>23.1</v>
      </c>
    </row>
    <row r="7" spans="1:6" x14ac:dyDescent="0.2">
      <c r="A7" s="112" t="s">
        <v>268</v>
      </c>
      <c r="B7" s="116">
        <v>16.059999999999999</v>
      </c>
      <c r="C7" s="113">
        <v>8.86</v>
      </c>
      <c r="D7" s="113">
        <v>7.04</v>
      </c>
      <c r="E7" s="113">
        <v>1.83</v>
      </c>
      <c r="F7" s="113">
        <v>7.2</v>
      </c>
    </row>
    <row r="8" spans="1:6" x14ac:dyDescent="0.2">
      <c r="A8" s="112" t="s">
        <v>269</v>
      </c>
      <c r="B8" s="116">
        <v>30.55</v>
      </c>
      <c r="C8" s="113">
        <v>17.75</v>
      </c>
      <c r="D8" s="113">
        <v>14.36</v>
      </c>
      <c r="E8" s="113">
        <v>3.39</v>
      </c>
      <c r="F8" s="113">
        <v>12.8</v>
      </c>
    </row>
    <row r="9" spans="1:6" x14ac:dyDescent="0.2">
      <c r="A9" s="112" t="s">
        <v>270</v>
      </c>
      <c r="B9" s="116">
        <v>99.68</v>
      </c>
      <c r="C9" s="113">
        <v>58.91</v>
      </c>
      <c r="D9" s="113">
        <v>47.42</v>
      </c>
      <c r="E9" s="113">
        <v>11.5</v>
      </c>
      <c r="F9" s="113">
        <v>40.76</v>
      </c>
    </row>
    <row r="10" spans="1:6" x14ac:dyDescent="0.2">
      <c r="A10" s="112" t="s">
        <v>271</v>
      </c>
      <c r="B10" s="116">
        <v>70.67</v>
      </c>
      <c r="C10" s="113">
        <v>43.63</v>
      </c>
      <c r="D10" s="113">
        <v>36.5</v>
      </c>
      <c r="E10" s="113">
        <v>7.12</v>
      </c>
      <c r="F10" s="113">
        <v>27.04</v>
      </c>
    </row>
    <row r="11" spans="1:6" x14ac:dyDescent="0.2">
      <c r="A11" s="112" t="s">
        <v>272</v>
      </c>
      <c r="B11" s="116">
        <v>142.24</v>
      </c>
      <c r="C11" s="113">
        <v>90.03</v>
      </c>
      <c r="D11" s="113">
        <v>73.37</v>
      </c>
      <c r="E11" s="113">
        <v>16.66</v>
      </c>
      <c r="F11" s="113">
        <v>52.21</v>
      </c>
    </row>
    <row r="12" spans="1:6" x14ac:dyDescent="0.2">
      <c r="A12" s="112" t="s">
        <v>273</v>
      </c>
      <c r="B12" s="116">
        <v>47.67</v>
      </c>
      <c r="C12" s="113">
        <v>29.25</v>
      </c>
      <c r="D12" s="113">
        <v>23.4</v>
      </c>
      <c r="E12" s="113">
        <v>5.85</v>
      </c>
      <c r="F12" s="113">
        <v>18.420000000000002</v>
      </c>
    </row>
    <row r="13" spans="1:6" x14ac:dyDescent="0.2">
      <c r="A13" s="114" t="s">
        <v>297</v>
      </c>
      <c r="B13" s="116">
        <v>823.03</v>
      </c>
      <c r="C13" s="116">
        <v>498.08</v>
      </c>
      <c r="D13" s="116">
        <v>410.9</v>
      </c>
      <c r="E13" s="116">
        <v>87.18</v>
      </c>
      <c r="F13" s="116">
        <v>324.95</v>
      </c>
    </row>
    <row r="14" spans="1:6" x14ac:dyDescent="0.2">
      <c r="A14" s="115" t="s">
        <v>298</v>
      </c>
      <c r="B14" s="117">
        <v>1908.86</v>
      </c>
      <c r="C14" s="117">
        <v>1157.7</v>
      </c>
      <c r="D14" s="116">
        <v>940.28</v>
      </c>
      <c r="E14" s="116">
        <v>217.43</v>
      </c>
      <c r="F14" s="116">
        <v>751.16</v>
      </c>
    </row>
    <row r="15" spans="1:6" x14ac:dyDescent="0.2">
      <c r="B15" s="111"/>
      <c r="C15" s="111"/>
      <c r="D15" s="111"/>
      <c r="E15" s="111"/>
      <c r="F15" s="111"/>
    </row>
    <row r="16" spans="1:6" x14ac:dyDescent="0.2">
      <c r="A16" s="261" t="s">
        <v>252</v>
      </c>
      <c r="B16" s="262"/>
      <c r="C16" s="262"/>
      <c r="D16" s="262"/>
      <c r="E16" s="262"/>
      <c r="F16" s="262"/>
    </row>
    <row r="17" spans="1:6" x14ac:dyDescent="0.2">
      <c r="A17" s="104" t="s">
        <v>202</v>
      </c>
    </row>
    <row r="18" spans="1:6" x14ac:dyDescent="0.2">
      <c r="A18" s="261" t="s">
        <v>274</v>
      </c>
      <c r="B18" s="262"/>
      <c r="C18" s="262"/>
      <c r="D18" s="262"/>
      <c r="E18" s="262"/>
      <c r="F18" s="262"/>
    </row>
    <row r="19" spans="1:6" x14ac:dyDescent="0.2">
      <c r="A19" s="261" t="s">
        <v>275</v>
      </c>
      <c r="B19" s="262"/>
      <c r="C19" s="262"/>
      <c r="D19" s="262"/>
      <c r="E19" s="262"/>
      <c r="F19" s="262"/>
    </row>
    <row r="20" spans="1:6" x14ac:dyDescent="0.2">
      <c r="A20" s="261" t="s">
        <v>276</v>
      </c>
      <c r="B20" s="262"/>
      <c r="C20" s="262"/>
      <c r="D20" s="262"/>
      <c r="E20" s="262"/>
      <c r="F20" s="262"/>
    </row>
    <row r="21" spans="1:6" x14ac:dyDescent="0.2">
      <c r="A21" s="261" t="s">
        <v>277</v>
      </c>
      <c r="B21" s="262"/>
      <c r="C21" s="262"/>
      <c r="D21" s="262"/>
      <c r="E21" s="262"/>
      <c r="F21" s="262"/>
    </row>
    <row r="22" spans="1:6" x14ac:dyDescent="0.2">
      <c r="A22" s="261" t="s">
        <v>278</v>
      </c>
      <c r="B22" s="262"/>
      <c r="C22" s="262"/>
      <c r="D22" s="262"/>
      <c r="E22" s="262"/>
      <c r="F22" s="262"/>
    </row>
    <row r="23" spans="1:6" x14ac:dyDescent="0.2">
      <c r="A23" s="261" t="s">
        <v>279</v>
      </c>
      <c r="B23" s="262"/>
      <c r="C23" s="262"/>
      <c r="D23" s="262"/>
      <c r="E23" s="262"/>
      <c r="F23" s="262"/>
    </row>
    <row r="24" spans="1:6" x14ac:dyDescent="0.2">
      <c r="A24" s="261" t="s">
        <v>280</v>
      </c>
      <c r="B24" s="262"/>
      <c r="C24" s="262"/>
      <c r="D24" s="262"/>
      <c r="E24" s="262"/>
      <c r="F24" s="262"/>
    </row>
    <row r="25" spans="1:6" x14ac:dyDescent="0.2">
      <c r="A25" s="261" t="s">
        <v>281</v>
      </c>
      <c r="B25" s="262"/>
      <c r="C25" s="262"/>
      <c r="D25" s="262"/>
      <c r="E25" s="262"/>
      <c r="F25" s="262"/>
    </row>
    <row r="26" spans="1:6" x14ac:dyDescent="0.2">
      <c r="A26" s="261" t="s">
        <v>282</v>
      </c>
      <c r="B26" s="262"/>
      <c r="C26" s="262"/>
      <c r="D26" s="262"/>
      <c r="E26" s="262"/>
      <c r="F26" s="262"/>
    </row>
    <row r="27" spans="1:6" x14ac:dyDescent="0.2">
      <c r="A27" s="261" t="s">
        <v>283</v>
      </c>
      <c r="B27" s="262"/>
      <c r="C27" s="262"/>
      <c r="D27" s="262"/>
      <c r="E27" s="262"/>
      <c r="F27" s="262"/>
    </row>
    <row r="28" spans="1:6" x14ac:dyDescent="0.2">
      <c r="A28" s="261" t="s">
        <v>284</v>
      </c>
      <c r="B28" s="262"/>
      <c r="C28" s="262"/>
      <c r="D28" s="262"/>
      <c r="E28" s="262"/>
      <c r="F28" s="262"/>
    </row>
    <row r="29" spans="1:6" x14ac:dyDescent="0.2">
      <c r="A29" s="261" t="s">
        <v>285</v>
      </c>
      <c r="B29" s="262"/>
      <c r="C29" s="262"/>
      <c r="D29" s="262"/>
      <c r="E29" s="262"/>
      <c r="F29" s="262"/>
    </row>
    <row r="30" spans="1:6" x14ac:dyDescent="0.2">
      <c r="A30" s="261" t="s">
        <v>286</v>
      </c>
      <c r="B30" s="262"/>
      <c r="C30" s="262"/>
      <c r="D30" s="262"/>
      <c r="E30" s="262"/>
      <c r="F30" s="262"/>
    </row>
    <row r="31" spans="1:6" x14ac:dyDescent="0.2">
      <c r="A31" s="261" t="s">
        <v>287</v>
      </c>
      <c r="B31" s="262"/>
      <c r="C31" s="262"/>
      <c r="D31" s="262"/>
      <c r="E31" s="262"/>
      <c r="F31" s="262"/>
    </row>
    <row r="32" spans="1:6" x14ac:dyDescent="0.2">
      <c r="A32" s="261" t="s">
        <v>288</v>
      </c>
      <c r="B32" s="262"/>
      <c r="C32" s="262"/>
      <c r="D32" s="262"/>
      <c r="E32" s="262"/>
      <c r="F32" s="262"/>
    </row>
    <row r="33" spans="1:6" x14ac:dyDescent="0.2">
      <c r="A33" s="261" t="s">
        <v>289</v>
      </c>
      <c r="B33" s="262"/>
      <c r="C33" s="262"/>
      <c r="D33" s="262"/>
      <c r="E33" s="262"/>
      <c r="F33" s="262"/>
    </row>
    <row r="34" spans="1:6" x14ac:dyDescent="0.2">
      <c r="A34" s="261" t="s">
        <v>290</v>
      </c>
      <c r="B34" s="262"/>
      <c r="C34" s="262"/>
      <c r="D34" s="262"/>
      <c r="E34" s="262"/>
      <c r="F34" s="262"/>
    </row>
    <row r="35" spans="1:6" x14ac:dyDescent="0.2">
      <c r="A35" s="104" t="s">
        <v>202</v>
      </c>
    </row>
    <row r="36" spans="1:6" x14ac:dyDescent="0.2">
      <c r="A36" s="10" t="s">
        <v>301</v>
      </c>
      <c r="B36" s="118"/>
      <c r="C36" s="118"/>
      <c r="D36" s="118"/>
      <c r="E36" s="118"/>
      <c r="F36" s="118"/>
    </row>
    <row r="37" spans="1:6" x14ac:dyDescent="0.2">
      <c r="A37" s="10" t="s">
        <v>50</v>
      </c>
    </row>
    <row r="39" spans="1:6" x14ac:dyDescent="0.2">
      <c r="A39" s="261"/>
      <c r="B39" s="262"/>
      <c r="C39" s="262"/>
      <c r="D39" s="262"/>
      <c r="E39" s="262"/>
      <c r="F39" s="262"/>
    </row>
    <row r="40" spans="1:6" x14ac:dyDescent="0.2">
      <c r="A40" s="261"/>
      <c r="B40" s="262"/>
      <c r="C40" s="262"/>
      <c r="D40" s="262"/>
      <c r="E40" s="262"/>
      <c r="F40" s="262"/>
    </row>
    <row r="41" spans="1:6" x14ac:dyDescent="0.2">
      <c r="A41" s="261"/>
      <c r="B41" s="262"/>
      <c r="C41" s="262"/>
      <c r="D41" s="262"/>
      <c r="E41" s="262"/>
      <c r="F41" s="262"/>
    </row>
  </sheetData>
  <mergeCells count="25">
    <mergeCell ref="A39:F39"/>
    <mergeCell ref="A40:F40"/>
    <mergeCell ref="A41:F41"/>
    <mergeCell ref="A2:D2"/>
    <mergeCell ref="E2:F2"/>
    <mergeCell ref="A29:F29"/>
    <mergeCell ref="A30:F30"/>
    <mergeCell ref="A31:F31"/>
    <mergeCell ref="A32:F32"/>
    <mergeCell ref="A33:F33"/>
    <mergeCell ref="A34:F34"/>
    <mergeCell ref="A23:F23"/>
    <mergeCell ref="A24:F24"/>
    <mergeCell ref="A25:F25"/>
    <mergeCell ref="A26:F26"/>
    <mergeCell ref="A27:F27"/>
    <mergeCell ref="A1:F1"/>
    <mergeCell ref="B3:F3"/>
    <mergeCell ref="A16:F16"/>
    <mergeCell ref="A28:F28"/>
    <mergeCell ref="A18:F18"/>
    <mergeCell ref="A19:F19"/>
    <mergeCell ref="A20:F20"/>
    <mergeCell ref="A21:F21"/>
    <mergeCell ref="A22:F22"/>
  </mergeCells>
  <pageMargins left="0.75" right="0.75" top="1" bottom="1" header="0.5" footer="0.5"/>
  <pageSetup orientation="portrait" horizontalDpi="300" verticalDpi="300" copies="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showGridLines="0" zoomScale="90" zoomScaleNormal="90" workbookViewId="0">
      <selection sqref="A1:D1"/>
    </sheetView>
  </sheetViews>
  <sheetFormatPr baseColWidth="10" defaultColWidth="9.140625" defaultRowHeight="12.75" x14ac:dyDescent="0.2"/>
  <cols>
    <col min="1" max="1" width="39" style="104" customWidth="1"/>
    <col min="2" max="2" width="18" style="104" bestFit="1" customWidth="1"/>
    <col min="3" max="3" width="16.5703125" style="104" bestFit="1" customWidth="1"/>
    <col min="4" max="4" width="13.7109375" style="104" bestFit="1" customWidth="1"/>
    <col min="5" max="256" width="9.140625" style="104"/>
    <col min="257" max="257" width="39" style="104" customWidth="1"/>
    <col min="258" max="512" width="9.140625" style="104"/>
    <col min="513" max="513" width="39" style="104" customWidth="1"/>
    <col min="514" max="768" width="9.140625" style="104"/>
    <col min="769" max="769" width="39" style="104" customWidth="1"/>
    <col min="770" max="1024" width="9.140625" style="104"/>
    <col min="1025" max="1025" width="39" style="104" customWidth="1"/>
    <col min="1026" max="1280" width="9.140625" style="104"/>
    <col min="1281" max="1281" width="39" style="104" customWidth="1"/>
    <col min="1282" max="1536" width="9.140625" style="104"/>
    <col min="1537" max="1537" width="39" style="104" customWidth="1"/>
    <col min="1538" max="1792" width="9.140625" style="104"/>
    <col min="1793" max="1793" width="39" style="104" customWidth="1"/>
    <col min="1794" max="2048" width="9.140625" style="104"/>
    <col min="2049" max="2049" width="39" style="104" customWidth="1"/>
    <col min="2050" max="2304" width="9.140625" style="104"/>
    <col min="2305" max="2305" width="39" style="104" customWidth="1"/>
    <col min="2306" max="2560" width="9.140625" style="104"/>
    <col min="2561" max="2561" width="39" style="104" customWidth="1"/>
    <col min="2562" max="2816" width="9.140625" style="104"/>
    <col min="2817" max="2817" width="39" style="104" customWidth="1"/>
    <col min="2818" max="3072" width="9.140625" style="104"/>
    <col min="3073" max="3073" width="39" style="104" customWidth="1"/>
    <col min="3074" max="3328" width="9.140625" style="104"/>
    <col min="3329" max="3329" width="39" style="104" customWidth="1"/>
    <col min="3330" max="3584" width="9.140625" style="104"/>
    <col min="3585" max="3585" width="39" style="104" customWidth="1"/>
    <col min="3586" max="3840" width="9.140625" style="104"/>
    <col min="3841" max="3841" width="39" style="104" customWidth="1"/>
    <col min="3842" max="4096" width="9.140625" style="104"/>
    <col min="4097" max="4097" width="39" style="104" customWidth="1"/>
    <col min="4098" max="4352" width="9.140625" style="104"/>
    <col min="4353" max="4353" width="39" style="104" customWidth="1"/>
    <col min="4354" max="4608" width="9.140625" style="104"/>
    <col min="4609" max="4609" width="39" style="104" customWidth="1"/>
    <col min="4610" max="4864" width="9.140625" style="104"/>
    <col min="4865" max="4865" width="39" style="104" customWidth="1"/>
    <col min="4866" max="5120" width="9.140625" style="104"/>
    <col min="5121" max="5121" width="39" style="104" customWidth="1"/>
    <col min="5122" max="5376" width="9.140625" style="104"/>
    <col min="5377" max="5377" width="39" style="104" customWidth="1"/>
    <col min="5378" max="5632" width="9.140625" style="104"/>
    <col min="5633" max="5633" width="39" style="104" customWidth="1"/>
    <col min="5634" max="5888" width="9.140625" style="104"/>
    <col min="5889" max="5889" width="39" style="104" customWidth="1"/>
    <col min="5890" max="6144" width="9.140625" style="104"/>
    <col min="6145" max="6145" width="39" style="104" customWidth="1"/>
    <col min="6146" max="6400" width="9.140625" style="104"/>
    <col min="6401" max="6401" width="39" style="104" customWidth="1"/>
    <col min="6402" max="6656" width="9.140625" style="104"/>
    <col min="6657" max="6657" width="39" style="104" customWidth="1"/>
    <col min="6658" max="6912" width="9.140625" style="104"/>
    <col min="6913" max="6913" width="39" style="104" customWidth="1"/>
    <col min="6914" max="7168" width="9.140625" style="104"/>
    <col min="7169" max="7169" width="39" style="104" customWidth="1"/>
    <col min="7170" max="7424" width="9.140625" style="104"/>
    <col min="7425" max="7425" width="39" style="104" customWidth="1"/>
    <col min="7426" max="7680" width="9.140625" style="104"/>
    <col min="7681" max="7681" width="39" style="104" customWidth="1"/>
    <col min="7682" max="7936" width="9.140625" style="104"/>
    <col min="7937" max="7937" width="39" style="104" customWidth="1"/>
    <col min="7938" max="8192" width="9.140625" style="104"/>
    <col min="8193" max="8193" width="39" style="104" customWidth="1"/>
    <col min="8194" max="8448" width="9.140625" style="104"/>
    <col min="8449" max="8449" width="39" style="104" customWidth="1"/>
    <col min="8450" max="8704" width="9.140625" style="104"/>
    <col min="8705" max="8705" width="39" style="104" customWidth="1"/>
    <col min="8706" max="8960" width="9.140625" style="104"/>
    <col min="8961" max="8961" width="39" style="104" customWidth="1"/>
    <col min="8962" max="9216" width="9.140625" style="104"/>
    <col min="9217" max="9217" width="39" style="104" customWidth="1"/>
    <col min="9218" max="9472" width="9.140625" style="104"/>
    <col min="9473" max="9473" width="39" style="104" customWidth="1"/>
    <col min="9474" max="9728" width="9.140625" style="104"/>
    <col min="9729" max="9729" width="39" style="104" customWidth="1"/>
    <col min="9730" max="9984" width="9.140625" style="104"/>
    <col min="9985" max="9985" width="39" style="104" customWidth="1"/>
    <col min="9986" max="10240" width="9.140625" style="104"/>
    <col min="10241" max="10241" width="39" style="104" customWidth="1"/>
    <col min="10242" max="10496" width="9.140625" style="104"/>
    <col min="10497" max="10497" width="39" style="104" customWidth="1"/>
    <col min="10498" max="10752" width="9.140625" style="104"/>
    <col min="10753" max="10753" width="39" style="104" customWidth="1"/>
    <col min="10754" max="11008" width="9.140625" style="104"/>
    <col min="11009" max="11009" width="39" style="104" customWidth="1"/>
    <col min="11010" max="11264" width="9.140625" style="104"/>
    <col min="11265" max="11265" width="39" style="104" customWidth="1"/>
    <col min="11266" max="11520" width="9.140625" style="104"/>
    <col min="11521" max="11521" width="39" style="104" customWidth="1"/>
    <col min="11522" max="11776" width="9.140625" style="104"/>
    <col min="11777" max="11777" width="39" style="104" customWidth="1"/>
    <col min="11778" max="12032" width="9.140625" style="104"/>
    <col min="12033" max="12033" width="39" style="104" customWidth="1"/>
    <col min="12034" max="12288" width="9.140625" style="104"/>
    <col min="12289" max="12289" width="39" style="104" customWidth="1"/>
    <col min="12290" max="12544" width="9.140625" style="104"/>
    <col min="12545" max="12545" width="39" style="104" customWidth="1"/>
    <col min="12546" max="12800" width="9.140625" style="104"/>
    <col min="12801" max="12801" width="39" style="104" customWidth="1"/>
    <col min="12802" max="13056" width="9.140625" style="104"/>
    <col min="13057" max="13057" width="39" style="104" customWidth="1"/>
    <col min="13058" max="13312" width="9.140625" style="104"/>
    <col min="13313" max="13313" width="39" style="104" customWidth="1"/>
    <col min="13314" max="13568" width="9.140625" style="104"/>
    <col min="13569" max="13569" width="39" style="104" customWidth="1"/>
    <col min="13570" max="13824" width="9.140625" style="104"/>
    <col min="13825" max="13825" width="39" style="104" customWidth="1"/>
    <col min="13826" max="14080" width="9.140625" style="104"/>
    <col min="14081" max="14081" width="39" style="104" customWidth="1"/>
    <col min="14082" max="14336" width="9.140625" style="104"/>
    <col min="14337" max="14337" width="39" style="104" customWidth="1"/>
    <col min="14338" max="14592" width="9.140625" style="104"/>
    <col min="14593" max="14593" width="39" style="104" customWidth="1"/>
    <col min="14594" max="14848" width="9.140625" style="104"/>
    <col min="14849" max="14849" width="39" style="104" customWidth="1"/>
    <col min="14850" max="15104" width="9.140625" style="104"/>
    <col min="15105" max="15105" width="39" style="104" customWidth="1"/>
    <col min="15106" max="15360" width="9.140625" style="104"/>
    <col min="15361" max="15361" width="39" style="104" customWidth="1"/>
    <col min="15362" max="15616" width="9.140625" style="104"/>
    <col min="15617" max="15617" width="39" style="104" customWidth="1"/>
    <col min="15618" max="15872" width="9.140625" style="104"/>
    <col min="15873" max="15873" width="39" style="104" customWidth="1"/>
    <col min="15874" max="16128" width="9.140625" style="104"/>
    <col min="16129" max="16129" width="39" style="104" customWidth="1"/>
    <col min="16130" max="16384" width="9.140625" style="104"/>
  </cols>
  <sheetData>
    <row r="1" spans="1:6" ht="18" customHeight="1" x14ac:dyDescent="0.2">
      <c r="A1" s="263" t="s">
        <v>295</v>
      </c>
      <c r="B1" s="264"/>
      <c r="C1" s="264"/>
      <c r="D1" s="264"/>
    </row>
    <row r="2" spans="1:6" x14ac:dyDescent="0.2">
      <c r="A2" s="250" t="s">
        <v>291</v>
      </c>
      <c r="B2" s="251"/>
      <c r="C2" s="251"/>
      <c r="D2" s="251"/>
    </row>
    <row r="3" spans="1:6" x14ac:dyDescent="0.2">
      <c r="B3" s="265" t="s">
        <v>256</v>
      </c>
      <c r="C3" s="265"/>
      <c r="D3" s="265"/>
    </row>
    <row r="4" spans="1:6" ht="17.25" customHeight="1" x14ac:dyDescent="0.2">
      <c r="B4" s="184" t="s">
        <v>292</v>
      </c>
      <c r="C4" s="184" t="s">
        <v>293</v>
      </c>
      <c r="D4" s="184" t="s">
        <v>294</v>
      </c>
    </row>
    <row r="5" spans="1:6" x14ac:dyDescent="0.2">
      <c r="A5" s="112" t="s">
        <v>266</v>
      </c>
      <c r="B5" s="113">
        <v>59.85</v>
      </c>
      <c r="C5" s="113">
        <v>50.34</v>
      </c>
      <c r="D5" s="113">
        <v>15.89</v>
      </c>
    </row>
    <row r="6" spans="1:6" x14ac:dyDescent="0.2">
      <c r="A6" s="112" t="s">
        <v>267</v>
      </c>
      <c r="B6" s="113">
        <v>60.82</v>
      </c>
      <c r="C6" s="113">
        <v>49.19</v>
      </c>
      <c r="D6" s="113">
        <v>19.13</v>
      </c>
      <c r="F6" s="119"/>
    </row>
    <row r="7" spans="1:6" x14ac:dyDescent="0.2">
      <c r="A7" s="112" t="s">
        <v>268</v>
      </c>
      <c r="B7" s="113">
        <v>55.18</v>
      </c>
      <c r="C7" s="113">
        <v>43.8</v>
      </c>
      <c r="D7" s="113">
        <v>20.61</v>
      </c>
    </row>
    <row r="8" spans="1:6" x14ac:dyDescent="0.2">
      <c r="A8" s="112" t="s">
        <v>269</v>
      </c>
      <c r="B8" s="113">
        <v>58.11</v>
      </c>
      <c r="C8" s="113">
        <v>47.02</v>
      </c>
      <c r="D8" s="113">
        <v>19.09</v>
      </c>
    </row>
    <row r="9" spans="1:6" x14ac:dyDescent="0.2">
      <c r="A9" s="112" t="s">
        <v>270</v>
      </c>
      <c r="B9" s="113">
        <v>59.1</v>
      </c>
      <c r="C9" s="113">
        <v>47.57</v>
      </c>
      <c r="D9" s="113">
        <v>19.52</v>
      </c>
    </row>
    <row r="10" spans="1:6" x14ac:dyDescent="0.2">
      <c r="A10" s="112" t="s">
        <v>271</v>
      </c>
      <c r="B10" s="113">
        <v>61.73</v>
      </c>
      <c r="C10" s="113">
        <v>51.65</v>
      </c>
      <c r="D10" s="113">
        <v>16.329999999999998</v>
      </c>
    </row>
    <row r="11" spans="1:6" x14ac:dyDescent="0.2">
      <c r="A11" s="112" t="s">
        <v>272</v>
      </c>
      <c r="B11" s="113">
        <v>63.29</v>
      </c>
      <c r="C11" s="113">
        <v>51.58</v>
      </c>
      <c r="D11" s="113">
        <v>18.5</v>
      </c>
    </row>
    <row r="12" spans="1:6" x14ac:dyDescent="0.2">
      <c r="A12" s="112" t="s">
        <v>273</v>
      </c>
      <c r="B12" s="113">
        <v>61.36</v>
      </c>
      <c r="C12" s="113">
        <v>49.08</v>
      </c>
      <c r="D12" s="113">
        <v>20.02</v>
      </c>
    </row>
    <row r="13" spans="1:6" x14ac:dyDescent="0.2">
      <c r="A13" s="114" t="s">
        <v>297</v>
      </c>
      <c r="B13" s="113">
        <v>60.52</v>
      </c>
      <c r="C13" s="113">
        <v>49.93</v>
      </c>
      <c r="D13" s="113">
        <v>17.5</v>
      </c>
    </row>
    <row r="14" spans="1:6" x14ac:dyDescent="0.2">
      <c r="A14" s="115" t="s">
        <v>298</v>
      </c>
      <c r="B14" s="113">
        <v>60.65</v>
      </c>
      <c r="C14" s="113">
        <v>49.26</v>
      </c>
      <c r="D14" s="113">
        <v>18.78</v>
      </c>
    </row>
    <row r="16" spans="1:6" x14ac:dyDescent="0.2">
      <c r="A16" s="261" t="s">
        <v>252</v>
      </c>
      <c r="B16" s="262"/>
      <c r="C16" s="262"/>
      <c r="D16" s="262"/>
    </row>
    <row r="17" spans="1:4" x14ac:dyDescent="0.2">
      <c r="A17" s="261" t="s">
        <v>274</v>
      </c>
      <c r="B17" s="262"/>
      <c r="C17" s="262"/>
      <c r="D17" s="262"/>
    </row>
    <row r="18" spans="1:4" x14ac:dyDescent="0.2">
      <c r="A18" s="261" t="s">
        <v>275</v>
      </c>
      <c r="B18" s="262"/>
      <c r="C18" s="262"/>
      <c r="D18" s="262"/>
    </row>
    <row r="19" spans="1:4" x14ac:dyDescent="0.2">
      <c r="A19" s="261" t="s">
        <v>276</v>
      </c>
      <c r="B19" s="262"/>
      <c r="C19" s="262"/>
      <c r="D19" s="262"/>
    </row>
    <row r="20" spans="1:4" x14ac:dyDescent="0.2">
      <c r="A20" s="261" t="s">
        <v>277</v>
      </c>
      <c r="B20" s="262"/>
      <c r="C20" s="262"/>
      <c r="D20" s="262"/>
    </row>
    <row r="21" spans="1:4" x14ac:dyDescent="0.2">
      <c r="A21" s="261" t="s">
        <v>278</v>
      </c>
      <c r="B21" s="262"/>
      <c r="C21" s="262"/>
      <c r="D21" s="262"/>
    </row>
    <row r="22" spans="1:4" x14ac:dyDescent="0.2">
      <c r="A22" s="261" t="s">
        <v>279</v>
      </c>
      <c r="B22" s="262"/>
      <c r="C22" s="262"/>
      <c r="D22" s="262"/>
    </row>
    <row r="23" spans="1:4" x14ac:dyDescent="0.2">
      <c r="A23" s="261" t="s">
        <v>280</v>
      </c>
      <c r="B23" s="262"/>
      <c r="C23" s="262"/>
      <c r="D23" s="262"/>
    </row>
    <row r="24" spans="1:4" x14ac:dyDescent="0.2">
      <c r="A24" s="261" t="s">
        <v>281</v>
      </c>
      <c r="B24" s="262"/>
      <c r="C24" s="262"/>
      <c r="D24" s="262"/>
    </row>
    <row r="25" spans="1:4" x14ac:dyDescent="0.2">
      <c r="A25" s="261" t="s">
        <v>282</v>
      </c>
      <c r="B25" s="262"/>
      <c r="C25" s="262"/>
      <c r="D25" s="262"/>
    </row>
    <row r="26" spans="1:4" x14ac:dyDescent="0.2">
      <c r="A26" s="261" t="s">
        <v>283</v>
      </c>
      <c r="B26" s="262"/>
      <c r="C26" s="262"/>
      <c r="D26" s="262"/>
    </row>
    <row r="27" spans="1:4" x14ac:dyDescent="0.2">
      <c r="A27" s="261" t="s">
        <v>284</v>
      </c>
      <c r="B27" s="262"/>
      <c r="C27" s="262"/>
      <c r="D27" s="262"/>
    </row>
    <row r="28" spans="1:4" x14ac:dyDescent="0.2">
      <c r="A28" s="261" t="s">
        <v>285</v>
      </c>
      <c r="B28" s="262"/>
      <c r="C28" s="262"/>
      <c r="D28" s="262"/>
    </row>
    <row r="29" spans="1:4" x14ac:dyDescent="0.2">
      <c r="A29" s="261" t="s">
        <v>286</v>
      </c>
      <c r="B29" s="262"/>
      <c r="C29" s="262"/>
      <c r="D29" s="262"/>
    </row>
    <row r="30" spans="1:4" x14ac:dyDescent="0.2">
      <c r="A30" s="261" t="s">
        <v>287</v>
      </c>
      <c r="B30" s="262"/>
      <c r="C30" s="262"/>
      <c r="D30" s="262"/>
    </row>
    <row r="31" spans="1:4" x14ac:dyDescent="0.2">
      <c r="A31" s="261" t="s">
        <v>288</v>
      </c>
      <c r="B31" s="262"/>
      <c r="C31" s="262"/>
      <c r="D31" s="262"/>
    </row>
    <row r="32" spans="1:4" x14ac:dyDescent="0.2">
      <c r="A32" s="261" t="s">
        <v>289</v>
      </c>
      <c r="B32" s="262"/>
      <c r="C32" s="262"/>
      <c r="D32" s="262"/>
    </row>
    <row r="33" spans="1:4" x14ac:dyDescent="0.2">
      <c r="A33" s="261" t="s">
        <v>290</v>
      </c>
      <c r="B33" s="262"/>
      <c r="C33" s="262"/>
      <c r="D33" s="262"/>
    </row>
    <row r="34" spans="1:4" x14ac:dyDescent="0.2">
      <c r="A34" s="104" t="s">
        <v>202</v>
      </c>
    </row>
    <row r="35" spans="1:4" x14ac:dyDescent="0.2">
      <c r="A35" s="10" t="s">
        <v>301</v>
      </c>
    </row>
    <row r="36" spans="1:4" x14ac:dyDescent="0.2">
      <c r="A36" s="10" t="s">
        <v>50</v>
      </c>
      <c r="B36" s="119"/>
      <c r="C36" s="119"/>
      <c r="D36" s="119"/>
    </row>
    <row r="38" spans="1:4" x14ac:dyDescent="0.2">
      <c r="A38" s="261"/>
      <c r="B38" s="262"/>
      <c r="C38" s="262"/>
      <c r="D38" s="262"/>
    </row>
    <row r="41" spans="1:4" x14ac:dyDescent="0.2">
      <c r="A41" s="261"/>
      <c r="B41" s="262"/>
      <c r="C41" s="262"/>
      <c r="D41" s="262"/>
    </row>
    <row r="42" spans="1:4" x14ac:dyDescent="0.2">
      <c r="A42" s="261"/>
      <c r="B42" s="262"/>
      <c r="C42" s="262"/>
      <c r="D42" s="262"/>
    </row>
    <row r="43" spans="1:4" x14ac:dyDescent="0.2">
      <c r="A43" s="261"/>
      <c r="B43" s="262"/>
      <c r="C43" s="262"/>
      <c r="D43" s="262"/>
    </row>
  </sheetData>
  <mergeCells count="25">
    <mergeCell ref="A38:D38"/>
    <mergeCell ref="A41:D41"/>
    <mergeCell ref="A42:D42"/>
    <mergeCell ref="A43:D43"/>
    <mergeCell ref="A28:D28"/>
    <mergeCell ref="A29:D29"/>
    <mergeCell ref="A30:D30"/>
    <mergeCell ref="A31:D31"/>
    <mergeCell ref="A32:D32"/>
    <mergeCell ref="A33:D33"/>
    <mergeCell ref="A1:D1"/>
    <mergeCell ref="A2:D2"/>
    <mergeCell ref="B3:D3"/>
    <mergeCell ref="A16:D16"/>
    <mergeCell ref="A27:D27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</mergeCells>
  <pageMargins left="0.75" right="0.75" top="1" bottom="1" header="0.5" footer="0.5"/>
  <pageSetup orientation="portrait" horizontalDpi="300" verticalDpi="30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zoomScale="80" zoomScaleNormal="80" workbookViewId="0"/>
  </sheetViews>
  <sheetFormatPr baseColWidth="10" defaultRowHeight="15" x14ac:dyDescent="0.25"/>
  <cols>
    <col min="1" max="1" width="18.7109375" style="129" customWidth="1"/>
    <col min="2" max="2" width="13" style="129" customWidth="1"/>
    <col min="3" max="3" width="12.140625" style="129" customWidth="1"/>
    <col min="4" max="7" width="11.42578125" style="129"/>
    <col min="8" max="8" width="12" style="129" customWidth="1"/>
    <col min="9" max="9" width="12.85546875" style="129" customWidth="1"/>
    <col min="10" max="10" width="11.42578125" style="129"/>
  </cols>
  <sheetData>
    <row r="1" spans="1:10" x14ac:dyDescent="0.25">
      <c r="A1" s="127"/>
      <c r="B1" s="120" t="s">
        <v>52</v>
      </c>
      <c r="C1" s="127"/>
      <c r="D1" s="127"/>
      <c r="E1" s="127"/>
      <c r="F1" s="127"/>
      <c r="G1" s="127"/>
      <c r="H1" s="127"/>
      <c r="I1" s="127"/>
      <c r="J1" s="127"/>
    </row>
    <row r="2" spans="1:10" x14ac:dyDescent="0.25">
      <c r="A2" s="130"/>
      <c r="B2" s="127"/>
      <c r="C2" s="127"/>
      <c r="D2" s="127"/>
      <c r="E2" s="127"/>
      <c r="F2" s="127"/>
      <c r="G2" s="127"/>
      <c r="H2" s="127"/>
      <c r="I2" s="127"/>
      <c r="J2" s="127"/>
    </row>
    <row r="3" spans="1:10" x14ac:dyDescent="0.25">
      <c r="A3" s="130"/>
      <c r="B3" s="127"/>
      <c r="C3" s="127"/>
      <c r="D3" s="127"/>
      <c r="E3" s="127"/>
      <c r="F3" s="127"/>
      <c r="G3" s="127"/>
      <c r="H3" s="127"/>
      <c r="I3" s="127"/>
      <c r="J3" s="127"/>
    </row>
    <row r="4" spans="1:10" x14ac:dyDescent="0.25">
      <c r="A4" s="131" t="s">
        <v>53</v>
      </c>
      <c r="B4" s="127"/>
      <c r="C4" s="132" t="s">
        <v>54</v>
      </c>
      <c r="D4" s="132"/>
      <c r="E4" s="127"/>
      <c r="F4" s="132" t="s">
        <v>55</v>
      </c>
      <c r="G4" s="133"/>
      <c r="H4" s="127"/>
      <c r="I4" s="132" t="s">
        <v>54</v>
      </c>
      <c r="J4" s="132"/>
    </row>
    <row r="5" spans="1:10" x14ac:dyDescent="0.25">
      <c r="A5" s="127"/>
      <c r="B5" s="127"/>
      <c r="C5" s="134" t="s">
        <v>56</v>
      </c>
      <c r="D5" s="127"/>
      <c r="E5" s="127"/>
      <c r="F5" s="127"/>
      <c r="G5" s="127"/>
      <c r="H5" s="127"/>
      <c r="I5" s="134" t="s">
        <v>56</v>
      </c>
      <c r="J5" s="127"/>
    </row>
    <row r="6" spans="1:10" x14ac:dyDescent="0.25">
      <c r="A6" s="134" t="s">
        <v>56</v>
      </c>
      <c r="B6" s="132" t="s">
        <v>57</v>
      </c>
      <c r="C6" s="135" t="s">
        <v>58</v>
      </c>
      <c r="D6" s="136"/>
      <c r="E6" s="127"/>
      <c r="F6" s="134" t="s">
        <v>56</v>
      </c>
      <c r="G6" s="127"/>
      <c r="H6" s="132" t="s">
        <v>57</v>
      </c>
      <c r="I6" s="135" t="s">
        <v>58</v>
      </c>
      <c r="J6" s="136"/>
    </row>
    <row r="7" spans="1:10" x14ac:dyDescent="0.25">
      <c r="A7" s="127"/>
      <c r="B7" s="137" t="s">
        <v>59</v>
      </c>
      <c r="C7" s="135" t="s">
        <v>60</v>
      </c>
      <c r="D7" s="137" t="s">
        <v>61</v>
      </c>
      <c r="E7" s="127"/>
      <c r="F7" s="127"/>
      <c r="G7" s="127"/>
      <c r="H7" s="137" t="s">
        <v>59</v>
      </c>
      <c r="I7" s="135" t="s">
        <v>60</v>
      </c>
      <c r="J7" s="137" t="s">
        <v>61</v>
      </c>
    </row>
    <row r="8" spans="1:10" x14ac:dyDescent="0.25">
      <c r="A8" s="127"/>
      <c r="B8" s="138"/>
      <c r="C8" s="127"/>
      <c r="D8" s="127"/>
      <c r="E8" s="127"/>
      <c r="F8" s="127"/>
      <c r="G8" s="127"/>
      <c r="H8" s="127"/>
      <c r="I8" s="127"/>
      <c r="J8" s="127"/>
    </row>
    <row r="9" spans="1:10" x14ac:dyDescent="0.25">
      <c r="A9" s="139" t="s">
        <v>62</v>
      </c>
      <c r="B9" s="121">
        <v>309739</v>
      </c>
      <c r="C9" s="121">
        <v>302475</v>
      </c>
      <c r="D9" s="122">
        <v>2.4015207868418879E-2</v>
      </c>
      <c r="E9" s="127"/>
      <c r="F9" s="140"/>
      <c r="G9" s="139" t="s">
        <v>63</v>
      </c>
      <c r="H9" s="121">
        <v>21834</v>
      </c>
      <c r="I9" s="121">
        <v>20837</v>
      </c>
      <c r="J9" s="122">
        <v>4.7847578826126599E-2</v>
      </c>
    </row>
    <row r="10" spans="1:10" x14ac:dyDescent="0.25">
      <c r="A10" s="139" t="s">
        <v>64</v>
      </c>
      <c r="B10" s="121">
        <v>2315311</v>
      </c>
      <c r="C10" s="121">
        <v>2251630</v>
      </c>
      <c r="D10" s="122">
        <v>2.8282177800082606E-2</v>
      </c>
      <c r="E10" s="127"/>
      <c r="F10" s="138" t="s">
        <v>65</v>
      </c>
      <c r="G10" s="139" t="s">
        <v>66</v>
      </c>
      <c r="H10" s="121">
        <v>51178</v>
      </c>
      <c r="I10" s="121">
        <v>54424</v>
      </c>
      <c r="J10" s="122">
        <v>-5.9642804645009553E-2</v>
      </c>
    </row>
    <row r="11" spans="1:10" x14ac:dyDescent="0.25">
      <c r="A11" s="139" t="s">
        <v>67</v>
      </c>
      <c r="B11" s="123">
        <v>73.959999999999994</v>
      </c>
      <c r="C11" s="123">
        <v>74.45</v>
      </c>
      <c r="D11" s="124">
        <v>-0.49000000000000909</v>
      </c>
      <c r="E11" s="127"/>
      <c r="F11" s="140"/>
      <c r="G11" s="139" t="s">
        <v>67</v>
      </c>
      <c r="H11" s="123">
        <v>38.5</v>
      </c>
      <c r="I11" s="123">
        <v>42.17</v>
      </c>
      <c r="J11" s="124">
        <v>-3.6700000000000017</v>
      </c>
    </row>
    <row r="12" spans="1:10" x14ac:dyDescent="0.25">
      <c r="A12" s="139" t="s">
        <v>68</v>
      </c>
      <c r="B12" s="123">
        <v>7.48</v>
      </c>
      <c r="C12" s="123">
        <v>7.44</v>
      </c>
      <c r="D12" s="124">
        <v>4.0000000000000036E-2</v>
      </c>
      <c r="E12" s="127"/>
      <c r="F12" s="141"/>
      <c r="G12" s="142" t="s">
        <v>69</v>
      </c>
      <c r="H12" s="125">
        <v>2.3439589630850968</v>
      </c>
      <c r="I12" s="125">
        <v>2.6118923069539761</v>
      </c>
      <c r="J12" s="126">
        <v>-0.26793334386887935</v>
      </c>
    </row>
    <row r="13" spans="1:10" x14ac:dyDescent="0.25">
      <c r="A13" s="139"/>
      <c r="B13" s="127"/>
      <c r="C13" s="127"/>
      <c r="D13" s="124"/>
      <c r="E13" s="127"/>
      <c r="F13" s="140"/>
      <c r="G13" s="139" t="s">
        <v>63</v>
      </c>
      <c r="H13" s="121">
        <v>6637</v>
      </c>
      <c r="I13" s="121">
        <v>6806</v>
      </c>
      <c r="J13" s="122">
        <v>-2.4831031442844549E-2</v>
      </c>
    </row>
    <row r="14" spans="1:10" x14ac:dyDescent="0.25">
      <c r="A14" s="139" t="s">
        <v>70</v>
      </c>
      <c r="B14" s="121">
        <v>146854</v>
      </c>
      <c r="C14" s="121">
        <v>157278</v>
      </c>
      <c r="D14" s="122">
        <v>-6.6277546764328135E-2</v>
      </c>
      <c r="E14" s="127"/>
      <c r="F14" s="138" t="s">
        <v>71</v>
      </c>
      <c r="G14" s="139" t="s">
        <v>66</v>
      </c>
      <c r="H14" s="121">
        <v>19018</v>
      </c>
      <c r="I14" s="121">
        <v>26219</v>
      </c>
      <c r="J14" s="122">
        <v>-0.27464815591746444</v>
      </c>
    </row>
    <row r="15" spans="1:10" x14ac:dyDescent="0.25">
      <c r="A15" s="139" t="s">
        <v>64</v>
      </c>
      <c r="B15" s="121">
        <v>1356438</v>
      </c>
      <c r="C15" s="121">
        <v>1422804</v>
      </c>
      <c r="D15" s="122">
        <v>-4.664451322880734E-2</v>
      </c>
      <c r="E15" s="127" t="s">
        <v>56</v>
      </c>
      <c r="F15" s="138"/>
      <c r="G15" s="139" t="s">
        <v>67</v>
      </c>
      <c r="H15" s="123">
        <v>26.02</v>
      </c>
      <c r="I15" s="123">
        <v>36.049999999999997</v>
      </c>
      <c r="J15" s="124">
        <v>-10.029999999999998</v>
      </c>
    </row>
    <row r="16" spans="1:10" x14ac:dyDescent="0.25">
      <c r="A16" s="139" t="s">
        <v>67</v>
      </c>
      <c r="B16" s="123">
        <v>56.68</v>
      </c>
      <c r="C16" s="123">
        <v>58.46</v>
      </c>
      <c r="D16" s="124">
        <v>-1.7800000000000011</v>
      </c>
      <c r="E16" s="127"/>
      <c r="F16" s="141"/>
      <c r="G16" s="142" t="s">
        <v>69</v>
      </c>
      <c r="H16" s="125">
        <v>2.8654512580985383</v>
      </c>
      <c r="I16" s="125">
        <v>3.8523361739641491</v>
      </c>
      <c r="J16" s="126">
        <v>-0.98688491586561078</v>
      </c>
    </row>
    <row r="17" spans="1:10" x14ac:dyDescent="0.25">
      <c r="A17" s="139" t="s">
        <v>68</v>
      </c>
      <c r="B17" s="123">
        <v>9.24</v>
      </c>
      <c r="C17" s="123">
        <v>9.0500000000000007</v>
      </c>
      <c r="D17" s="124">
        <v>0.1899999999999995</v>
      </c>
      <c r="E17" s="127" t="s">
        <v>56</v>
      </c>
      <c r="F17" s="138"/>
      <c r="G17" s="139" t="s">
        <v>63</v>
      </c>
      <c r="H17" s="121">
        <v>82729</v>
      </c>
      <c r="I17" s="121">
        <v>82709</v>
      </c>
      <c r="J17" s="122">
        <v>2.4181165290355341E-4</v>
      </c>
    </row>
    <row r="18" spans="1:10" x14ac:dyDescent="0.25">
      <c r="A18" s="139"/>
      <c r="B18" s="127"/>
      <c r="C18" s="127"/>
      <c r="D18" s="124"/>
      <c r="E18" s="127" t="s">
        <v>56</v>
      </c>
      <c r="F18" s="138" t="s">
        <v>72</v>
      </c>
      <c r="G18" s="139" t="s">
        <v>66</v>
      </c>
      <c r="H18" s="121">
        <v>687944</v>
      </c>
      <c r="I18" s="121">
        <v>682109</v>
      </c>
      <c r="J18" s="122">
        <v>8.5543512840323167E-3</v>
      </c>
    </row>
    <row r="19" spans="1:10" x14ac:dyDescent="0.25">
      <c r="A19" s="139" t="s">
        <v>73</v>
      </c>
      <c r="B19" s="121">
        <v>456593</v>
      </c>
      <c r="C19" s="121">
        <v>459753</v>
      </c>
      <c r="D19" s="122">
        <v>-6.8732558569492746E-3</v>
      </c>
      <c r="E19" s="127" t="s">
        <v>56</v>
      </c>
      <c r="F19" s="138" t="s">
        <v>56</v>
      </c>
      <c r="G19" s="139" t="s">
        <v>67</v>
      </c>
      <c r="H19" s="123">
        <v>70.180000000000007</v>
      </c>
      <c r="I19" s="123">
        <v>69.680000000000007</v>
      </c>
      <c r="J19" s="124">
        <v>0.5</v>
      </c>
    </row>
    <row r="20" spans="1:10" x14ac:dyDescent="0.25">
      <c r="A20" s="139" t="s">
        <v>64</v>
      </c>
      <c r="B20" s="121">
        <v>3671749</v>
      </c>
      <c r="C20" s="121">
        <v>3674434</v>
      </c>
      <c r="D20" s="122">
        <v>-7.3072478645690739E-4</v>
      </c>
      <c r="E20" s="127" t="s">
        <v>56</v>
      </c>
      <c r="F20" s="141"/>
      <c r="G20" s="142" t="s">
        <v>69</v>
      </c>
      <c r="H20" s="125">
        <v>8.3156329703006193</v>
      </c>
      <c r="I20" s="125">
        <v>8.2470952375194955</v>
      </c>
      <c r="J20" s="126">
        <v>6.853773278112385E-2</v>
      </c>
    </row>
    <row r="21" spans="1:10" x14ac:dyDescent="0.25">
      <c r="A21" s="139" t="s">
        <v>67</v>
      </c>
      <c r="B21" s="123">
        <v>66.47</v>
      </c>
      <c r="C21" s="123">
        <v>67.319999999999993</v>
      </c>
      <c r="D21" s="124">
        <v>-0.84999999999999432</v>
      </c>
      <c r="E21" s="127"/>
      <c r="F21" s="138"/>
      <c r="G21" s="139" t="s">
        <v>63</v>
      </c>
      <c r="H21" s="121">
        <v>345393</v>
      </c>
      <c r="I21" s="121">
        <v>349401</v>
      </c>
      <c r="J21" s="122">
        <v>-1.1471060472065048E-2</v>
      </c>
    </row>
    <row r="22" spans="1:10" x14ac:dyDescent="0.25">
      <c r="A22" s="139" t="s">
        <v>68</v>
      </c>
      <c r="B22" s="123">
        <v>8.0399999999999991</v>
      </c>
      <c r="C22" s="123">
        <v>7.99</v>
      </c>
      <c r="D22" s="124">
        <v>4.9999999999998934E-2</v>
      </c>
      <c r="E22" s="127"/>
      <c r="F22" s="138" t="s">
        <v>74</v>
      </c>
      <c r="G22" s="139" t="s">
        <v>66</v>
      </c>
      <c r="H22" s="121">
        <v>2913609</v>
      </c>
      <c r="I22" s="121">
        <v>2911682</v>
      </c>
      <c r="J22" s="122">
        <v>6.6181677806848417E-4</v>
      </c>
    </row>
    <row r="23" spans="1:10" x14ac:dyDescent="0.25">
      <c r="A23" s="127"/>
      <c r="B23" s="127"/>
      <c r="C23" s="127"/>
      <c r="D23" s="127"/>
      <c r="E23" s="127"/>
      <c r="F23" s="138"/>
      <c r="G23" s="139" t="s">
        <v>67</v>
      </c>
      <c r="H23" s="123">
        <v>67.17</v>
      </c>
      <c r="I23" s="123">
        <v>68.069999999999993</v>
      </c>
      <c r="J23" s="124">
        <v>-0.89999999999999147</v>
      </c>
    </row>
    <row r="24" spans="1:10" x14ac:dyDescent="0.25">
      <c r="A24" s="127"/>
      <c r="B24" s="127"/>
      <c r="C24" s="127"/>
      <c r="D24" s="127"/>
      <c r="E24" s="127"/>
      <c r="F24" s="127"/>
      <c r="G24" s="143" t="s">
        <v>69</v>
      </c>
      <c r="H24" s="123">
        <v>8.4356341906176446</v>
      </c>
      <c r="I24" s="123">
        <v>8.3333533676205853</v>
      </c>
      <c r="J24" s="124">
        <v>0.10228082299705932</v>
      </c>
    </row>
    <row r="25" spans="1:10" x14ac:dyDescent="0.25">
      <c r="A25" s="144" t="s">
        <v>75</v>
      </c>
      <c r="B25" s="144"/>
      <c r="C25" s="127"/>
      <c r="D25" s="127"/>
      <c r="E25" s="127"/>
      <c r="F25" s="134" t="s">
        <v>56</v>
      </c>
      <c r="G25" s="127"/>
      <c r="H25" s="127"/>
      <c r="I25" s="127"/>
      <c r="J25" s="127"/>
    </row>
    <row r="26" spans="1:10" x14ac:dyDescent="0.25">
      <c r="A26" s="127"/>
      <c r="B26" s="134" t="s">
        <v>56</v>
      </c>
      <c r="C26" s="134" t="s">
        <v>56</v>
      </c>
      <c r="D26" s="127"/>
      <c r="E26" s="127"/>
      <c r="F26" s="134" t="s">
        <v>56</v>
      </c>
    </row>
    <row r="27" spans="1:10" x14ac:dyDescent="0.25">
      <c r="A27" s="127"/>
      <c r="B27" s="132" t="s">
        <v>57</v>
      </c>
      <c r="C27" s="135" t="s">
        <v>58</v>
      </c>
      <c r="D27" s="136" t="s">
        <v>76</v>
      </c>
      <c r="E27" s="127"/>
      <c r="F27" s="127"/>
    </row>
    <row r="28" spans="1:10" x14ac:dyDescent="0.25">
      <c r="A28" s="134" t="s">
        <v>56</v>
      </c>
      <c r="B28" s="137" t="s">
        <v>59</v>
      </c>
      <c r="C28" s="135" t="s">
        <v>60</v>
      </c>
      <c r="D28" s="137" t="s">
        <v>61</v>
      </c>
      <c r="E28" s="127"/>
      <c r="F28" s="127"/>
      <c r="G28" s="155"/>
    </row>
    <row r="29" spans="1:10" x14ac:dyDescent="0.25">
      <c r="A29" s="138"/>
      <c r="B29" s="127"/>
      <c r="C29" s="127"/>
      <c r="D29" s="127"/>
      <c r="E29" s="127"/>
      <c r="F29" s="127"/>
      <c r="G29" s="127"/>
      <c r="H29" s="127"/>
      <c r="I29" s="127"/>
      <c r="J29" s="127"/>
    </row>
    <row r="30" spans="1:10" x14ac:dyDescent="0.25">
      <c r="A30" s="139" t="s">
        <v>77</v>
      </c>
      <c r="B30" s="121">
        <v>73168</v>
      </c>
      <c r="C30" s="121">
        <v>67125</v>
      </c>
      <c r="D30" s="124">
        <v>9.0026070763500936</v>
      </c>
      <c r="E30" s="127"/>
      <c r="F30" s="127"/>
      <c r="G30" s="145"/>
      <c r="H30" s="146"/>
      <c r="I30" s="145"/>
      <c r="J30" s="147"/>
    </row>
    <row r="31" spans="1:10" x14ac:dyDescent="0.25">
      <c r="A31" s="139" t="s">
        <v>78</v>
      </c>
      <c r="B31" s="121">
        <v>152627</v>
      </c>
      <c r="C31" s="121">
        <v>156670</v>
      </c>
      <c r="D31" s="124">
        <v>-2.580583391842727</v>
      </c>
      <c r="E31" s="127"/>
      <c r="F31" s="127"/>
      <c r="G31" s="127"/>
      <c r="H31" s="148"/>
      <c r="I31" s="127"/>
      <c r="J31" s="127"/>
    </row>
    <row r="32" spans="1:10" x14ac:dyDescent="0.25">
      <c r="A32" s="139" t="s">
        <v>79</v>
      </c>
      <c r="B32" s="121">
        <v>45938</v>
      </c>
      <c r="C32" s="121">
        <v>51642</v>
      </c>
      <c r="D32" s="124">
        <v>-11.045273227218155</v>
      </c>
      <c r="E32" s="127"/>
      <c r="F32" s="127"/>
      <c r="G32" s="149"/>
      <c r="H32" s="150"/>
      <c r="I32" s="150"/>
      <c r="J32" s="151"/>
    </row>
    <row r="33" spans="1:10" x14ac:dyDescent="0.25">
      <c r="A33" s="139" t="s">
        <v>80</v>
      </c>
      <c r="B33" s="121">
        <v>13570</v>
      </c>
      <c r="C33" s="121">
        <v>14515</v>
      </c>
      <c r="D33" s="124">
        <v>-6.5105063727178782</v>
      </c>
      <c r="E33" s="127"/>
      <c r="F33" s="127"/>
      <c r="G33" s="149"/>
      <c r="H33" s="150"/>
      <c r="I33" s="150"/>
      <c r="J33" s="151"/>
    </row>
    <row r="34" spans="1:10" x14ac:dyDescent="0.25">
      <c r="A34" s="139" t="s">
        <v>81</v>
      </c>
      <c r="B34" s="121">
        <v>16361</v>
      </c>
      <c r="C34" s="121">
        <v>15247</v>
      </c>
      <c r="D34" s="124">
        <v>7.3063553485931658</v>
      </c>
      <c r="E34" s="127"/>
      <c r="F34" s="127"/>
      <c r="G34" s="149"/>
      <c r="H34" s="151"/>
      <c r="I34" s="151"/>
      <c r="J34" s="151"/>
    </row>
    <row r="35" spans="1:10" x14ac:dyDescent="0.25">
      <c r="A35" s="139" t="s">
        <v>82</v>
      </c>
      <c r="B35" s="121">
        <v>13803</v>
      </c>
      <c r="C35" s="121">
        <v>15569</v>
      </c>
      <c r="D35" s="124">
        <v>-11.343053503757467</v>
      </c>
      <c r="E35" s="127"/>
      <c r="F35" s="127"/>
      <c r="G35" s="149"/>
      <c r="H35" s="151"/>
      <c r="I35" s="151"/>
      <c r="J35" s="151"/>
    </row>
    <row r="36" spans="1:10" x14ac:dyDescent="0.25">
      <c r="A36" s="139" t="s">
        <v>83</v>
      </c>
      <c r="B36" s="121">
        <v>60540</v>
      </c>
      <c r="C36" s="121">
        <v>62989</v>
      </c>
      <c r="D36" s="124">
        <v>-3.8879804410293857</v>
      </c>
      <c r="E36" s="127"/>
      <c r="F36" s="127"/>
      <c r="G36" s="149"/>
      <c r="H36" s="128"/>
      <c r="I36" s="127"/>
      <c r="J36" s="127"/>
    </row>
    <row r="37" spans="1:10" x14ac:dyDescent="0.25">
      <c r="A37" s="152" t="s">
        <v>84</v>
      </c>
      <c r="B37" s="150">
        <v>22376</v>
      </c>
      <c r="C37" s="150">
        <v>24794</v>
      </c>
      <c r="D37" s="124">
        <v>-9.7523594418004365</v>
      </c>
      <c r="E37" s="127"/>
      <c r="F37" s="127"/>
      <c r="G37" s="127"/>
      <c r="H37" s="127"/>
      <c r="I37" s="127"/>
      <c r="J37" s="127"/>
    </row>
    <row r="38" spans="1:10" x14ac:dyDescent="0.25">
      <c r="A38" s="127"/>
      <c r="B38" s="153"/>
      <c r="C38" s="153"/>
      <c r="D38" s="127"/>
      <c r="E38" s="127"/>
      <c r="F38" s="127"/>
      <c r="G38" s="127"/>
      <c r="H38" s="127"/>
      <c r="I38" s="127"/>
      <c r="J38" s="127"/>
    </row>
    <row r="39" spans="1:10" x14ac:dyDescent="0.25">
      <c r="A39" s="127"/>
      <c r="B39" s="120" t="s">
        <v>52</v>
      </c>
      <c r="C39" s="127"/>
      <c r="D39" s="127"/>
      <c r="E39" s="127"/>
      <c r="F39" s="127"/>
      <c r="G39" s="139"/>
      <c r="H39" s="127"/>
      <c r="I39" s="127"/>
      <c r="J39" s="127"/>
    </row>
  </sheetData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R55"/>
  <sheetViews>
    <sheetView zoomScale="80" zoomScaleNormal="80" workbookViewId="0">
      <selection activeCell="O5" sqref="O5"/>
    </sheetView>
  </sheetViews>
  <sheetFormatPr baseColWidth="10" defaultRowHeight="15" x14ac:dyDescent="0.25"/>
  <cols>
    <col min="1" max="1" width="14.42578125" style="196" customWidth="1"/>
    <col min="2" max="2" width="11.7109375" style="196" customWidth="1"/>
    <col min="3" max="12" width="12.7109375" style="196" customWidth="1"/>
    <col min="13" max="14" width="11.42578125" style="196"/>
  </cols>
  <sheetData>
    <row r="1" spans="1:15" ht="24.75" customHeight="1" x14ac:dyDescent="0.25">
      <c r="A1" s="225" t="s">
        <v>311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</row>
    <row r="2" spans="1:15" ht="15" customHeight="1" x14ac:dyDescent="0.25">
      <c r="A2" s="204"/>
      <c r="B2" s="226" t="s">
        <v>73</v>
      </c>
      <c r="C2" s="226"/>
      <c r="D2" s="226"/>
      <c r="E2" s="226" t="s">
        <v>64</v>
      </c>
      <c r="F2" s="226"/>
      <c r="G2" s="226"/>
      <c r="H2" s="226" t="s">
        <v>85</v>
      </c>
      <c r="I2" s="226"/>
      <c r="J2" s="226"/>
      <c r="K2" s="226" t="s">
        <v>68</v>
      </c>
      <c r="L2" s="226"/>
      <c r="M2" s="226"/>
    </row>
    <row r="3" spans="1:15" x14ac:dyDescent="0.25">
      <c r="A3" s="204" t="s">
        <v>57</v>
      </c>
      <c r="B3" s="205">
        <v>2019</v>
      </c>
      <c r="C3" s="206">
        <v>2020</v>
      </c>
      <c r="D3" s="207" t="s">
        <v>200</v>
      </c>
      <c r="E3" s="205">
        <v>2019</v>
      </c>
      <c r="F3" s="206">
        <v>2020</v>
      </c>
      <c r="G3" s="207" t="s">
        <v>200</v>
      </c>
      <c r="H3" s="205">
        <v>2019</v>
      </c>
      <c r="I3" s="206">
        <v>2020</v>
      </c>
      <c r="J3" s="207" t="s">
        <v>302</v>
      </c>
      <c r="K3" s="205">
        <v>2019</v>
      </c>
      <c r="L3" s="206">
        <v>2020</v>
      </c>
      <c r="M3" s="207" t="s">
        <v>302</v>
      </c>
      <c r="N3" s="197"/>
      <c r="O3" s="11"/>
    </row>
    <row r="4" spans="1:15" ht="15.75" thickBot="1" x14ac:dyDescent="0.3">
      <c r="A4" s="208" t="s">
        <v>86</v>
      </c>
      <c r="B4" s="209">
        <v>459753</v>
      </c>
      <c r="C4" s="200">
        <v>456593</v>
      </c>
      <c r="D4" s="210">
        <f t="shared" ref="D4" si="0">((C4-B4)/B4)*100</f>
        <v>-0.68732558569492741</v>
      </c>
      <c r="E4" s="209">
        <v>3674434</v>
      </c>
      <c r="F4" s="200">
        <v>3671749</v>
      </c>
      <c r="G4" s="210">
        <f t="shared" ref="G4" si="1">((F4-E4)/E4)*100</f>
        <v>-7.3072478645690733E-2</v>
      </c>
      <c r="H4" s="211">
        <v>67.319999999999993</v>
      </c>
      <c r="I4" s="201">
        <v>66.47</v>
      </c>
      <c r="J4" s="210">
        <f>I4-H4</f>
        <v>-0.84999999999999432</v>
      </c>
      <c r="K4" s="212">
        <v>7.99</v>
      </c>
      <c r="L4" s="201">
        <v>8.0399999999999991</v>
      </c>
      <c r="M4" s="211">
        <f>L4-K4</f>
        <v>4.9999999999998934E-2</v>
      </c>
    </row>
    <row r="5" spans="1:15" ht="15.75" thickBot="1" x14ac:dyDescent="0.3">
      <c r="A5" s="208" t="s">
        <v>87</v>
      </c>
      <c r="B5" s="213">
        <v>455213</v>
      </c>
      <c r="C5" s="213"/>
      <c r="D5" s="210"/>
      <c r="E5" s="209">
        <v>3371575</v>
      </c>
      <c r="F5" s="209"/>
      <c r="G5" s="210"/>
      <c r="H5" s="214">
        <v>68.39</v>
      </c>
      <c r="I5" s="214"/>
      <c r="J5" s="210"/>
      <c r="K5" s="215">
        <v>7.41</v>
      </c>
      <c r="L5" s="215"/>
      <c r="M5" s="211"/>
    </row>
    <row r="6" spans="1:15" ht="15.75" thickBot="1" x14ac:dyDescent="0.3">
      <c r="A6" s="208" t="s">
        <v>88</v>
      </c>
      <c r="B6" s="213">
        <v>520276</v>
      </c>
      <c r="C6" s="213"/>
      <c r="D6" s="210"/>
      <c r="E6" s="209">
        <v>3627801</v>
      </c>
      <c r="F6" s="209"/>
      <c r="G6" s="210"/>
      <c r="H6" s="214">
        <v>66.47</v>
      </c>
      <c r="I6" s="214"/>
      <c r="J6" s="210"/>
      <c r="K6" s="215">
        <v>6.97</v>
      </c>
      <c r="L6" s="215"/>
      <c r="M6" s="211"/>
    </row>
    <row r="7" spans="1:15" ht="15.75" thickBot="1" x14ac:dyDescent="0.3">
      <c r="A7" s="208" t="s">
        <v>89</v>
      </c>
      <c r="B7" s="216">
        <v>541371</v>
      </c>
      <c r="C7" s="216"/>
      <c r="D7" s="210"/>
      <c r="E7" s="209">
        <v>3451288</v>
      </c>
      <c r="F7" s="209"/>
      <c r="G7" s="210"/>
      <c r="H7" s="217">
        <v>65.34</v>
      </c>
      <c r="I7" s="217"/>
      <c r="J7" s="210"/>
      <c r="K7" s="218">
        <v>6.38</v>
      </c>
      <c r="L7" s="218"/>
      <c r="M7" s="211"/>
    </row>
    <row r="8" spans="1:15" ht="15.75" thickBot="1" x14ac:dyDescent="0.3">
      <c r="A8" s="208" t="s">
        <v>90</v>
      </c>
      <c r="B8" s="216">
        <v>502353</v>
      </c>
      <c r="C8" s="216"/>
      <c r="D8" s="210"/>
      <c r="E8" s="209">
        <v>3271306</v>
      </c>
      <c r="F8" s="209"/>
      <c r="G8" s="210"/>
      <c r="H8" s="217">
        <v>59.94</v>
      </c>
      <c r="I8" s="217"/>
      <c r="J8" s="210"/>
      <c r="K8" s="218">
        <v>6.51</v>
      </c>
      <c r="L8" s="218"/>
      <c r="M8" s="211"/>
    </row>
    <row r="9" spans="1:15" ht="15.75" thickBot="1" x14ac:dyDescent="0.3">
      <c r="A9" s="208" t="s">
        <v>91</v>
      </c>
      <c r="B9" s="216">
        <v>521283</v>
      </c>
      <c r="C9" s="216"/>
      <c r="D9" s="210"/>
      <c r="E9" s="209">
        <v>3559936</v>
      </c>
      <c r="F9" s="209"/>
      <c r="G9" s="210"/>
      <c r="H9" s="219">
        <v>67.400000000000006</v>
      </c>
      <c r="I9" s="219"/>
      <c r="J9" s="210"/>
      <c r="K9" s="220">
        <v>6.83</v>
      </c>
      <c r="L9" s="220"/>
      <c r="M9" s="211"/>
    </row>
    <row r="10" spans="1:15" ht="15.75" thickBot="1" x14ac:dyDescent="0.3">
      <c r="A10" s="208" t="s">
        <v>92</v>
      </c>
      <c r="B10" s="216">
        <v>550315</v>
      </c>
      <c r="C10" s="216"/>
      <c r="D10" s="210"/>
      <c r="E10" s="209">
        <v>4036461</v>
      </c>
      <c r="F10" s="209"/>
      <c r="G10" s="210"/>
      <c r="H10" s="219">
        <v>73.45</v>
      </c>
      <c r="I10" s="219"/>
      <c r="J10" s="210"/>
      <c r="K10" s="220">
        <v>7.33</v>
      </c>
      <c r="L10" s="220"/>
      <c r="M10" s="211"/>
    </row>
    <row r="11" spans="1:15" ht="15.75" thickBot="1" x14ac:dyDescent="0.3">
      <c r="A11" s="208" t="s">
        <v>93</v>
      </c>
      <c r="B11" s="221">
        <v>575731</v>
      </c>
      <c r="C11" s="221"/>
      <c r="D11" s="210"/>
      <c r="E11" s="209">
        <v>4263597</v>
      </c>
      <c r="F11" s="209"/>
      <c r="G11" s="210"/>
      <c r="H11" s="219">
        <v>77.58</v>
      </c>
      <c r="I11" s="219"/>
      <c r="J11" s="210"/>
      <c r="K11" s="220">
        <v>7.41</v>
      </c>
      <c r="L11" s="220"/>
      <c r="M11" s="211"/>
    </row>
    <row r="12" spans="1:15" ht="15.75" thickBot="1" x14ac:dyDescent="0.3">
      <c r="A12" s="208" t="s">
        <v>94</v>
      </c>
      <c r="B12" s="221">
        <v>487094</v>
      </c>
      <c r="C12" s="221"/>
      <c r="D12" s="210"/>
      <c r="E12" s="209">
        <v>3489406</v>
      </c>
      <c r="F12" s="209"/>
      <c r="G12" s="210"/>
      <c r="H12" s="219">
        <v>65.61</v>
      </c>
      <c r="I12" s="219"/>
      <c r="J12" s="210"/>
      <c r="K12" s="220">
        <v>7.16</v>
      </c>
      <c r="L12" s="220"/>
      <c r="M12" s="211"/>
    </row>
    <row r="13" spans="1:15" ht="15.75" thickBot="1" x14ac:dyDescent="0.3">
      <c r="A13" s="208" t="s">
        <v>95</v>
      </c>
      <c r="B13" s="209">
        <v>521653</v>
      </c>
      <c r="C13" s="221"/>
      <c r="D13" s="210"/>
      <c r="E13" s="209">
        <v>3583824</v>
      </c>
      <c r="F13" s="202"/>
      <c r="G13" s="210"/>
      <c r="H13" s="211">
        <v>65.213864304100781</v>
      </c>
      <c r="I13" s="219"/>
      <c r="J13" s="210"/>
      <c r="K13" s="212">
        <v>6.8701301439846025</v>
      </c>
      <c r="L13" s="220"/>
      <c r="M13" s="211"/>
    </row>
    <row r="14" spans="1:15" ht="15.75" thickBot="1" x14ac:dyDescent="0.3">
      <c r="A14" s="208" t="s">
        <v>96</v>
      </c>
      <c r="B14" s="209">
        <v>482255</v>
      </c>
      <c r="C14" s="221"/>
      <c r="D14" s="210"/>
      <c r="E14" s="209">
        <v>3432879</v>
      </c>
      <c r="F14" s="202"/>
      <c r="G14" s="210"/>
      <c r="H14" s="211">
        <v>64.549398106885391</v>
      </c>
      <c r="I14" s="219"/>
      <c r="J14" s="210"/>
      <c r="K14" s="212">
        <v>7.1183896486298739</v>
      </c>
      <c r="L14" s="220"/>
      <c r="M14" s="211"/>
    </row>
    <row r="15" spans="1:15" ht="15.75" thickBot="1" x14ac:dyDescent="0.3">
      <c r="A15" s="208" t="s">
        <v>97</v>
      </c>
      <c r="B15" s="209">
        <v>493541</v>
      </c>
      <c r="C15" s="221"/>
      <c r="D15" s="210"/>
      <c r="E15" s="209">
        <v>3554690</v>
      </c>
      <c r="F15" s="202"/>
      <c r="G15" s="210"/>
      <c r="H15" s="211">
        <v>64.683720881143714</v>
      </c>
      <c r="I15" s="219"/>
      <c r="J15" s="210"/>
      <c r="K15" s="212">
        <v>7.2024208728352859</v>
      </c>
      <c r="L15" s="220"/>
      <c r="M15" s="211"/>
    </row>
    <row r="16" spans="1:15" ht="15.75" thickBot="1" x14ac:dyDescent="0.3">
      <c r="A16" s="208" t="s">
        <v>98</v>
      </c>
      <c r="B16" s="221">
        <f>SUM(B4:B15)</f>
        <v>6110838</v>
      </c>
      <c r="C16" s="221"/>
      <c r="D16" s="210"/>
      <c r="E16" s="221">
        <f>SUM(E4:E15)</f>
        <v>43317197</v>
      </c>
      <c r="F16" s="221"/>
      <c r="G16" s="210"/>
      <c r="H16" s="219">
        <v>67.17</v>
      </c>
      <c r="I16" s="219"/>
      <c r="J16" s="210"/>
      <c r="K16" s="219">
        <v>7.09</v>
      </c>
      <c r="L16" s="219"/>
      <c r="M16" s="211"/>
    </row>
    <row r="18" spans="1:18" x14ac:dyDescent="0.25">
      <c r="A18" s="203" t="s">
        <v>52</v>
      </c>
    </row>
    <row r="19" spans="1:18" x14ac:dyDescent="0.25">
      <c r="E19" s="200"/>
      <c r="F19" s="200"/>
      <c r="G19" s="201"/>
      <c r="H19" s="201"/>
      <c r="L19" s="198"/>
      <c r="R19" s="12"/>
    </row>
    <row r="20" spans="1:18" x14ac:dyDescent="0.25">
      <c r="F20" s="199"/>
      <c r="G20" s="199"/>
      <c r="L20" s="198"/>
      <c r="R20" s="12"/>
    </row>
    <row r="53" spans="1:2" x14ac:dyDescent="0.25">
      <c r="A53" s="186"/>
    </row>
    <row r="54" spans="1:2" x14ac:dyDescent="0.25">
      <c r="A54" s="186" t="s">
        <v>47</v>
      </c>
      <c r="B54" s="186" t="s">
        <v>49</v>
      </c>
    </row>
    <row r="55" spans="1:2" x14ac:dyDescent="0.25">
      <c r="A55" s="186" t="s">
        <v>48</v>
      </c>
      <c r="B55" s="186" t="s">
        <v>49</v>
      </c>
    </row>
  </sheetData>
  <mergeCells count="5">
    <mergeCell ref="A1:M1"/>
    <mergeCell ref="B2:D2"/>
    <mergeCell ref="E2:G2"/>
    <mergeCell ref="H2:J2"/>
    <mergeCell ref="K2:M2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W65"/>
  <sheetViews>
    <sheetView zoomScale="80" zoomScaleNormal="80" workbookViewId="0">
      <selection activeCell="H21" sqref="H21"/>
    </sheetView>
  </sheetViews>
  <sheetFormatPr baseColWidth="10" defaultRowHeight="15" x14ac:dyDescent="0.25"/>
  <cols>
    <col min="3" max="3" width="11.42578125" customWidth="1"/>
    <col min="17" max="17" width="20.5703125" customWidth="1"/>
    <col min="259" max="259" width="11.42578125" customWidth="1"/>
    <col min="273" max="273" width="20.5703125" customWidth="1"/>
    <col min="515" max="515" width="11.42578125" customWidth="1"/>
    <col min="529" max="529" width="20.5703125" customWidth="1"/>
    <col min="771" max="771" width="11.42578125" customWidth="1"/>
    <col min="785" max="785" width="20.5703125" customWidth="1"/>
    <col min="1027" max="1027" width="11.42578125" customWidth="1"/>
    <col min="1041" max="1041" width="20.5703125" customWidth="1"/>
    <col min="1283" max="1283" width="11.42578125" customWidth="1"/>
    <col min="1297" max="1297" width="20.5703125" customWidth="1"/>
    <col min="1539" max="1539" width="11.42578125" customWidth="1"/>
    <col min="1553" max="1553" width="20.5703125" customWidth="1"/>
    <col min="1795" max="1795" width="11.42578125" customWidth="1"/>
    <col min="1809" max="1809" width="20.5703125" customWidth="1"/>
    <col min="2051" max="2051" width="11.42578125" customWidth="1"/>
    <col min="2065" max="2065" width="20.5703125" customWidth="1"/>
    <col min="2307" max="2307" width="11.42578125" customWidth="1"/>
    <col min="2321" max="2321" width="20.5703125" customWidth="1"/>
    <col min="2563" max="2563" width="11.42578125" customWidth="1"/>
    <col min="2577" max="2577" width="20.5703125" customWidth="1"/>
    <col min="2819" max="2819" width="11.42578125" customWidth="1"/>
    <col min="2833" max="2833" width="20.5703125" customWidth="1"/>
    <col min="3075" max="3075" width="11.42578125" customWidth="1"/>
    <col min="3089" max="3089" width="20.5703125" customWidth="1"/>
    <col min="3331" max="3331" width="11.42578125" customWidth="1"/>
    <col min="3345" max="3345" width="20.5703125" customWidth="1"/>
    <col min="3587" max="3587" width="11.42578125" customWidth="1"/>
    <col min="3601" max="3601" width="20.5703125" customWidth="1"/>
    <col min="3843" max="3843" width="11.42578125" customWidth="1"/>
    <col min="3857" max="3857" width="20.5703125" customWidth="1"/>
    <col min="4099" max="4099" width="11.42578125" customWidth="1"/>
    <col min="4113" max="4113" width="20.5703125" customWidth="1"/>
    <col min="4355" max="4355" width="11.42578125" customWidth="1"/>
    <col min="4369" max="4369" width="20.5703125" customWidth="1"/>
    <col min="4611" max="4611" width="11.42578125" customWidth="1"/>
    <col min="4625" max="4625" width="20.5703125" customWidth="1"/>
    <col min="4867" max="4867" width="11.42578125" customWidth="1"/>
    <col min="4881" max="4881" width="20.5703125" customWidth="1"/>
    <col min="5123" max="5123" width="11.42578125" customWidth="1"/>
    <col min="5137" max="5137" width="20.5703125" customWidth="1"/>
    <col min="5379" max="5379" width="11.42578125" customWidth="1"/>
    <col min="5393" max="5393" width="20.5703125" customWidth="1"/>
    <col min="5635" max="5635" width="11.42578125" customWidth="1"/>
    <col min="5649" max="5649" width="20.5703125" customWidth="1"/>
    <col min="5891" max="5891" width="11.42578125" customWidth="1"/>
    <col min="5905" max="5905" width="20.5703125" customWidth="1"/>
    <col min="6147" max="6147" width="11.42578125" customWidth="1"/>
    <col min="6161" max="6161" width="20.5703125" customWidth="1"/>
    <col min="6403" max="6403" width="11.42578125" customWidth="1"/>
    <col min="6417" max="6417" width="20.5703125" customWidth="1"/>
    <col min="6659" max="6659" width="11.42578125" customWidth="1"/>
    <col min="6673" max="6673" width="20.5703125" customWidth="1"/>
    <col min="6915" max="6915" width="11.42578125" customWidth="1"/>
    <col min="6929" max="6929" width="20.5703125" customWidth="1"/>
    <col min="7171" max="7171" width="11.42578125" customWidth="1"/>
    <col min="7185" max="7185" width="20.5703125" customWidth="1"/>
    <col min="7427" max="7427" width="11.42578125" customWidth="1"/>
    <col min="7441" max="7441" width="20.5703125" customWidth="1"/>
    <col min="7683" max="7683" width="11.42578125" customWidth="1"/>
    <col min="7697" max="7697" width="20.5703125" customWidth="1"/>
    <col min="7939" max="7939" width="11.42578125" customWidth="1"/>
    <col min="7953" max="7953" width="20.5703125" customWidth="1"/>
    <col min="8195" max="8195" width="11.42578125" customWidth="1"/>
    <col min="8209" max="8209" width="20.5703125" customWidth="1"/>
    <col min="8451" max="8451" width="11.42578125" customWidth="1"/>
    <col min="8465" max="8465" width="20.5703125" customWidth="1"/>
    <col min="8707" max="8707" width="11.42578125" customWidth="1"/>
    <col min="8721" max="8721" width="20.5703125" customWidth="1"/>
    <col min="8963" max="8963" width="11.42578125" customWidth="1"/>
    <col min="8977" max="8977" width="20.5703125" customWidth="1"/>
    <col min="9219" max="9219" width="11.42578125" customWidth="1"/>
    <col min="9233" max="9233" width="20.5703125" customWidth="1"/>
    <col min="9475" max="9475" width="11.42578125" customWidth="1"/>
    <col min="9489" max="9489" width="20.5703125" customWidth="1"/>
    <col min="9731" max="9731" width="11.42578125" customWidth="1"/>
    <col min="9745" max="9745" width="20.5703125" customWidth="1"/>
    <col min="9987" max="9987" width="11.42578125" customWidth="1"/>
    <col min="10001" max="10001" width="20.5703125" customWidth="1"/>
    <col min="10243" max="10243" width="11.42578125" customWidth="1"/>
    <col min="10257" max="10257" width="20.5703125" customWidth="1"/>
    <col min="10499" max="10499" width="11.42578125" customWidth="1"/>
    <col min="10513" max="10513" width="20.5703125" customWidth="1"/>
    <col min="10755" max="10755" width="11.42578125" customWidth="1"/>
    <col min="10769" max="10769" width="20.5703125" customWidth="1"/>
    <col min="11011" max="11011" width="11.42578125" customWidth="1"/>
    <col min="11025" max="11025" width="20.5703125" customWidth="1"/>
    <col min="11267" max="11267" width="11.42578125" customWidth="1"/>
    <col min="11281" max="11281" width="20.5703125" customWidth="1"/>
    <col min="11523" max="11523" width="11.42578125" customWidth="1"/>
    <col min="11537" max="11537" width="20.5703125" customWidth="1"/>
    <col min="11779" max="11779" width="11.42578125" customWidth="1"/>
    <col min="11793" max="11793" width="20.5703125" customWidth="1"/>
    <col min="12035" max="12035" width="11.42578125" customWidth="1"/>
    <col min="12049" max="12049" width="20.5703125" customWidth="1"/>
    <col min="12291" max="12291" width="11.42578125" customWidth="1"/>
    <col min="12305" max="12305" width="20.5703125" customWidth="1"/>
    <col min="12547" max="12547" width="11.42578125" customWidth="1"/>
    <col min="12561" max="12561" width="20.5703125" customWidth="1"/>
    <col min="12803" max="12803" width="11.42578125" customWidth="1"/>
    <col min="12817" max="12817" width="20.5703125" customWidth="1"/>
    <col min="13059" max="13059" width="11.42578125" customWidth="1"/>
    <col min="13073" max="13073" width="20.5703125" customWidth="1"/>
    <col min="13315" max="13315" width="11.42578125" customWidth="1"/>
    <col min="13329" max="13329" width="20.5703125" customWidth="1"/>
    <col min="13571" max="13571" width="11.42578125" customWidth="1"/>
    <col min="13585" max="13585" width="20.5703125" customWidth="1"/>
    <col min="13827" max="13827" width="11.42578125" customWidth="1"/>
    <col min="13841" max="13841" width="20.5703125" customWidth="1"/>
    <col min="14083" max="14083" width="11.42578125" customWidth="1"/>
    <col min="14097" max="14097" width="20.5703125" customWidth="1"/>
    <col min="14339" max="14339" width="11.42578125" customWidth="1"/>
    <col min="14353" max="14353" width="20.5703125" customWidth="1"/>
    <col min="14595" max="14595" width="11.42578125" customWidth="1"/>
    <col min="14609" max="14609" width="20.5703125" customWidth="1"/>
    <col min="14851" max="14851" width="11.42578125" customWidth="1"/>
    <col min="14865" max="14865" width="20.5703125" customWidth="1"/>
    <col min="15107" max="15107" width="11.42578125" customWidth="1"/>
    <col min="15121" max="15121" width="20.5703125" customWidth="1"/>
    <col min="15363" max="15363" width="11.42578125" customWidth="1"/>
    <col min="15377" max="15377" width="20.5703125" customWidth="1"/>
    <col min="15619" max="15619" width="11.42578125" customWidth="1"/>
    <col min="15633" max="15633" width="20.5703125" customWidth="1"/>
    <col min="15875" max="15875" width="11.42578125" customWidth="1"/>
    <col min="15889" max="15889" width="20.5703125" customWidth="1"/>
    <col min="16131" max="16131" width="11.42578125" customWidth="1"/>
    <col min="16145" max="16145" width="20.5703125" customWidth="1"/>
  </cols>
  <sheetData>
    <row r="1" spans="1:19" s="194" customFormat="1" ht="23.25" customHeight="1" x14ac:dyDescent="0.25">
      <c r="A1" s="227" t="s">
        <v>99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</row>
    <row r="2" spans="1:19" x14ac:dyDescent="0.25">
      <c r="A2" s="14"/>
      <c r="B2" s="156"/>
      <c r="C2" s="156"/>
      <c r="D2" s="156"/>
      <c r="E2" s="156"/>
      <c r="F2" s="3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x14ac:dyDescent="0.25">
      <c r="A3" s="14"/>
      <c r="B3" s="14"/>
      <c r="C3" s="14"/>
      <c r="D3" s="14"/>
      <c r="E3" s="14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x14ac:dyDescent="0.25">
      <c r="A4" s="228" t="s">
        <v>100</v>
      </c>
      <c r="B4" s="228"/>
      <c r="C4" s="228"/>
      <c r="D4" s="228"/>
      <c r="E4" s="228"/>
      <c r="F4" s="228"/>
      <c r="G4" s="15"/>
      <c r="H4" s="15"/>
      <c r="I4" s="228" t="s">
        <v>101</v>
      </c>
      <c r="J4" s="228"/>
      <c r="K4" s="228"/>
      <c r="L4" s="228"/>
      <c r="M4" s="228"/>
      <c r="N4" s="228"/>
      <c r="O4" s="16"/>
      <c r="P4" s="16"/>
      <c r="Q4" s="13"/>
      <c r="R4" s="13"/>
      <c r="S4" s="13"/>
    </row>
    <row r="5" spans="1:19" ht="33" customHeight="1" x14ac:dyDescent="0.25">
      <c r="A5" s="17" t="s">
        <v>102</v>
      </c>
      <c r="B5" s="18" t="s">
        <v>103</v>
      </c>
      <c r="C5" s="18" t="s">
        <v>104</v>
      </c>
      <c r="D5" s="19" t="s">
        <v>105</v>
      </c>
      <c r="E5" s="19" t="s">
        <v>106</v>
      </c>
      <c r="F5" s="20" t="s">
        <v>107</v>
      </c>
      <c r="G5" s="13"/>
      <c r="H5" s="13"/>
      <c r="I5" s="17" t="s">
        <v>108</v>
      </c>
      <c r="J5" s="18" t="s">
        <v>103</v>
      </c>
      <c r="K5" s="18" t="s">
        <v>104</v>
      </c>
      <c r="L5" s="19" t="s">
        <v>105</v>
      </c>
      <c r="M5" s="19" t="s">
        <v>106</v>
      </c>
      <c r="N5" s="20" t="s">
        <v>109</v>
      </c>
      <c r="O5" s="16"/>
      <c r="P5" s="16"/>
    </row>
    <row r="6" spans="1:19" x14ac:dyDescent="0.25">
      <c r="A6" s="192">
        <v>43831</v>
      </c>
      <c r="B6" s="189">
        <v>40983</v>
      </c>
      <c r="C6" s="189">
        <v>50406</v>
      </c>
      <c r="D6" s="189">
        <v>5806</v>
      </c>
      <c r="E6" s="189">
        <v>85583</v>
      </c>
      <c r="F6" s="190">
        <v>91389</v>
      </c>
      <c r="G6" s="13"/>
      <c r="H6" s="13"/>
      <c r="I6" s="23">
        <v>39814</v>
      </c>
      <c r="J6" s="24">
        <v>45104</v>
      </c>
      <c r="K6" s="24">
        <v>41255</v>
      </c>
      <c r="L6" s="24">
        <v>10154</v>
      </c>
      <c r="M6" s="24">
        <v>76205</v>
      </c>
      <c r="N6" s="24">
        <v>86359</v>
      </c>
      <c r="O6" s="16"/>
      <c r="P6" s="16"/>
    </row>
    <row r="7" spans="1:19" x14ac:dyDescent="0.25">
      <c r="A7" s="21"/>
      <c r="B7" s="156"/>
      <c r="C7" s="156"/>
      <c r="D7" s="156"/>
      <c r="E7" s="156"/>
      <c r="F7" s="22"/>
      <c r="G7" s="13"/>
      <c r="H7" s="13"/>
      <c r="I7" s="23">
        <v>40179</v>
      </c>
      <c r="J7" s="24">
        <v>53770</v>
      </c>
      <c r="K7" s="24">
        <v>49789</v>
      </c>
      <c r="L7" s="24">
        <v>10819</v>
      </c>
      <c r="M7" s="24">
        <v>92740</v>
      </c>
      <c r="N7" s="24">
        <v>103559</v>
      </c>
      <c r="O7" s="16"/>
      <c r="P7" s="16"/>
    </row>
    <row r="8" spans="1:19" x14ac:dyDescent="0.25">
      <c r="A8" s="21"/>
      <c r="B8" s="16"/>
      <c r="C8" s="16"/>
      <c r="D8" s="16"/>
      <c r="E8" s="16"/>
      <c r="F8" s="22"/>
      <c r="G8" s="13"/>
      <c r="H8" s="13"/>
      <c r="I8" s="23">
        <v>40544</v>
      </c>
      <c r="J8" s="24">
        <v>55125</v>
      </c>
      <c r="K8" s="24">
        <v>51594</v>
      </c>
      <c r="L8" s="24">
        <v>8458</v>
      </c>
      <c r="M8" s="24">
        <v>98261</v>
      </c>
      <c r="N8" s="24">
        <v>106719</v>
      </c>
      <c r="O8" s="16"/>
      <c r="P8" s="16"/>
    </row>
    <row r="9" spans="1:19" x14ac:dyDescent="0.25">
      <c r="A9" s="21"/>
      <c r="B9" s="16"/>
      <c r="C9" s="16"/>
      <c r="D9" s="16"/>
      <c r="E9" s="16"/>
      <c r="F9" s="22"/>
      <c r="G9" s="13"/>
      <c r="H9" s="13"/>
      <c r="I9" s="23">
        <v>40909</v>
      </c>
      <c r="J9" s="24">
        <v>58916</v>
      </c>
      <c r="K9" s="24">
        <v>55674</v>
      </c>
      <c r="L9" s="24">
        <v>8673</v>
      </c>
      <c r="M9" s="24">
        <v>105917</v>
      </c>
      <c r="N9" s="24">
        <v>114590</v>
      </c>
      <c r="O9" s="16"/>
      <c r="P9" s="16"/>
    </row>
    <row r="10" spans="1:19" x14ac:dyDescent="0.25">
      <c r="A10" s="21"/>
      <c r="B10" s="16"/>
      <c r="C10" s="16"/>
      <c r="D10" s="16"/>
      <c r="E10" s="16"/>
      <c r="F10" s="22"/>
      <c r="G10" s="13"/>
      <c r="H10" s="13"/>
      <c r="I10" s="23">
        <v>41275</v>
      </c>
      <c r="J10" s="24">
        <v>61582</v>
      </c>
      <c r="K10" s="24">
        <v>58914</v>
      </c>
      <c r="L10" s="24">
        <v>8477</v>
      </c>
      <c r="M10" s="24">
        <v>112019</v>
      </c>
      <c r="N10" s="24">
        <v>120496</v>
      </c>
      <c r="O10" s="16"/>
      <c r="P10" s="16"/>
    </row>
    <row r="11" spans="1:19" x14ac:dyDescent="0.25">
      <c r="A11" s="21"/>
      <c r="B11" s="16"/>
      <c r="C11" s="16"/>
      <c r="D11" s="16"/>
      <c r="E11" s="16"/>
      <c r="F11" s="22"/>
      <c r="G11" s="13"/>
      <c r="H11" s="13"/>
      <c r="I11" s="23">
        <v>41640</v>
      </c>
      <c r="J11" s="24">
        <v>58134</v>
      </c>
      <c r="K11" s="24">
        <v>56797</v>
      </c>
      <c r="L11" s="24">
        <v>7379</v>
      </c>
      <c r="M11" s="24">
        <v>107552</v>
      </c>
      <c r="N11" s="24">
        <v>114931</v>
      </c>
      <c r="O11" s="16"/>
      <c r="P11" s="16"/>
    </row>
    <row r="12" spans="1:19" x14ac:dyDescent="0.25">
      <c r="A12" s="21"/>
      <c r="B12" s="16"/>
      <c r="C12" s="16"/>
      <c r="D12" s="16"/>
      <c r="E12" s="16"/>
      <c r="F12" s="22"/>
      <c r="G12" s="13"/>
      <c r="H12" s="13"/>
      <c r="I12" s="23">
        <v>42005</v>
      </c>
      <c r="J12" s="24">
        <v>53523</v>
      </c>
      <c r="K12" s="24">
        <v>54850</v>
      </c>
      <c r="L12" s="24">
        <v>6521</v>
      </c>
      <c r="M12" s="24">
        <v>101852</v>
      </c>
      <c r="N12" s="24">
        <v>108373</v>
      </c>
      <c r="O12" s="16"/>
      <c r="P12" s="16"/>
    </row>
    <row r="13" spans="1:19" x14ac:dyDescent="0.25">
      <c r="A13" s="21"/>
      <c r="B13" s="16"/>
      <c r="C13" s="16"/>
      <c r="D13" s="16"/>
      <c r="E13" s="16"/>
      <c r="F13" s="22"/>
      <c r="G13" s="13"/>
      <c r="H13" s="13"/>
      <c r="I13" s="23">
        <v>42370</v>
      </c>
      <c r="J13" s="24">
        <v>49494</v>
      </c>
      <c r="K13" s="24">
        <v>53655</v>
      </c>
      <c r="L13" s="24">
        <v>5328</v>
      </c>
      <c r="M13" s="24">
        <v>97821</v>
      </c>
      <c r="N13" s="24">
        <v>103149</v>
      </c>
      <c r="O13" s="16"/>
      <c r="P13" s="16"/>
    </row>
    <row r="14" spans="1:19" x14ac:dyDescent="0.25">
      <c r="A14" s="21"/>
      <c r="B14" s="16"/>
      <c r="C14" s="16"/>
      <c r="D14" s="16"/>
      <c r="E14" s="16"/>
      <c r="F14" s="22"/>
      <c r="G14" s="13"/>
      <c r="H14" s="13"/>
      <c r="I14" s="23">
        <v>42736</v>
      </c>
      <c r="J14" s="24">
        <v>45576</v>
      </c>
      <c r="K14" s="24">
        <v>52375</v>
      </c>
      <c r="L14" s="24">
        <v>6044</v>
      </c>
      <c r="M14" s="24">
        <v>91907</v>
      </c>
      <c r="N14" s="24">
        <v>97951</v>
      </c>
      <c r="O14" s="16"/>
      <c r="P14" s="16"/>
    </row>
    <row r="15" spans="1:19" x14ac:dyDescent="0.25">
      <c r="A15" s="21"/>
      <c r="B15" s="16"/>
      <c r="C15" s="16"/>
      <c r="D15" s="16"/>
      <c r="E15" s="16"/>
      <c r="F15" s="22"/>
      <c r="G15" s="13"/>
      <c r="H15" s="13"/>
      <c r="I15" s="23">
        <v>43101</v>
      </c>
      <c r="J15" s="24">
        <v>41129</v>
      </c>
      <c r="K15" s="24">
        <v>50921</v>
      </c>
      <c r="L15" s="24">
        <v>5576</v>
      </c>
      <c r="M15" s="24">
        <v>86474</v>
      </c>
      <c r="N15" s="24">
        <v>92050</v>
      </c>
      <c r="O15" s="16"/>
      <c r="P15" s="16"/>
    </row>
    <row r="16" spans="1:19" x14ac:dyDescent="0.25">
      <c r="A16" s="21"/>
      <c r="B16" s="16"/>
      <c r="C16" s="16"/>
      <c r="D16" s="16"/>
      <c r="E16" s="16"/>
      <c r="F16" s="22"/>
      <c r="G16" s="13"/>
      <c r="H16" s="13"/>
      <c r="I16" s="23">
        <v>43466</v>
      </c>
      <c r="J16" s="24">
        <v>39836</v>
      </c>
      <c r="K16" s="24">
        <v>49947</v>
      </c>
      <c r="L16" s="24">
        <v>5707</v>
      </c>
      <c r="M16" s="24">
        <v>84076</v>
      </c>
      <c r="N16" s="24">
        <v>89783</v>
      </c>
    </row>
    <row r="17" spans="1:23" x14ac:dyDescent="0.25">
      <c r="A17" s="21"/>
      <c r="B17" s="16"/>
      <c r="C17" s="16"/>
      <c r="D17" s="16"/>
      <c r="E17" s="16"/>
      <c r="F17" s="22"/>
      <c r="G17" s="13"/>
      <c r="H17" s="13"/>
      <c r="I17" s="23">
        <v>43831</v>
      </c>
      <c r="J17" s="16">
        <v>40983</v>
      </c>
      <c r="K17" s="16">
        <v>50406</v>
      </c>
      <c r="L17" s="16">
        <v>5806</v>
      </c>
      <c r="M17" s="16">
        <v>85583</v>
      </c>
      <c r="N17" s="22">
        <v>91389</v>
      </c>
    </row>
    <row r="18" spans="1:23" x14ac:dyDescent="0.25">
      <c r="A18" s="21"/>
      <c r="B18" s="25"/>
      <c r="C18" s="25"/>
      <c r="D18" s="25"/>
      <c r="E18" s="26"/>
      <c r="F18" s="27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</row>
    <row r="19" spans="1:23" x14ac:dyDescent="0.25">
      <c r="A19" s="21"/>
      <c r="B19" s="25"/>
      <c r="C19" s="25"/>
      <c r="D19" s="25"/>
      <c r="E19" s="26"/>
      <c r="F19" s="27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</row>
    <row r="20" spans="1:23" x14ac:dyDescent="0.25">
      <c r="A20" s="21"/>
      <c r="B20" s="28"/>
      <c r="C20" s="28"/>
      <c r="D20" s="28"/>
      <c r="E20" s="29"/>
      <c r="F20" s="30"/>
      <c r="G20" s="13"/>
      <c r="H20" s="13"/>
      <c r="I20" s="229" t="s">
        <v>110</v>
      </c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</row>
    <row r="21" spans="1:23" x14ac:dyDescent="0.25">
      <c r="A21" s="21"/>
      <c r="B21" s="28"/>
      <c r="C21" s="28"/>
      <c r="D21" s="28"/>
      <c r="E21" s="29"/>
      <c r="F21" s="30"/>
      <c r="G21" s="13"/>
      <c r="H21" s="13"/>
      <c r="I21" s="230">
        <v>2017</v>
      </c>
      <c r="J21" s="231"/>
      <c r="K21" s="232">
        <v>2018</v>
      </c>
      <c r="L21" s="233"/>
      <c r="M21" s="234">
        <v>2019</v>
      </c>
      <c r="N21" s="235"/>
      <c r="O21" s="232">
        <v>2020</v>
      </c>
      <c r="P21" s="233"/>
      <c r="Q21" s="31" t="s">
        <v>111</v>
      </c>
      <c r="R21" s="236" t="s">
        <v>112</v>
      </c>
      <c r="S21" s="237"/>
      <c r="T21" s="236" t="s">
        <v>113</v>
      </c>
      <c r="U21" s="237"/>
    </row>
    <row r="22" spans="1:23" x14ac:dyDescent="0.25">
      <c r="A22" s="21"/>
      <c r="B22" s="25"/>
      <c r="C22" s="25"/>
      <c r="D22" s="25"/>
      <c r="E22" s="26"/>
      <c r="F22" s="27"/>
      <c r="G22" s="13"/>
      <c r="H22" s="13"/>
      <c r="I22" s="32">
        <v>42736</v>
      </c>
      <c r="J22" s="33">
        <v>97951</v>
      </c>
      <c r="K22" s="32">
        <v>43101</v>
      </c>
      <c r="L22" s="34">
        <v>92050</v>
      </c>
      <c r="M22" s="32">
        <v>43466</v>
      </c>
      <c r="N22" s="16">
        <v>89783</v>
      </c>
      <c r="O22" s="32">
        <v>43831</v>
      </c>
      <c r="P22" s="16">
        <v>91389</v>
      </c>
      <c r="Q22" s="154">
        <f t="shared" ref="Q22:Q33" si="0">((L22-J22)/J22)*100</f>
        <v>-6.0244407918244836</v>
      </c>
      <c r="R22" s="238">
        <f t="shared" ref="R22:R33" si="1">((N22-L22)/L22)*100</f>
        <v>-2.4627919608908204</v>
      </c>
      <c r="S22" s="239"/>
      <c r="T22" s="238">
        <f>((P22-N22)/N22)*100</f>
        <v>1.7887573371350922</v>
      </c>
      <c r="U22" s="239"/>
      <c r="W22" s="35"/>
    </row>
    <row r="23" spans="1:23" x14ac:dyDescent="0.25">
      <c r="A23" s="21"/>
      <c r="B23" s="25"/>
      <c r="C23" s="25"/>
      <c r="D23" s="25"/>
      <c r="E23" s="26"/>
      <c r="F23" s="21"/>
      <c r="G23" s="13"/>
      <c r="H23" s="13"/>
      <c r="I23" s="32">
        <v>42767</v>
      </c>
      <c r="J23" s="33">
        <v>97017</v>
      </c>
      <c r="K23" s="32">
        <v>43132</v>
      </c>
      <c r="L23" s="16">
        <v>91721</v>
      </c>
      <c r="M23" s="32">
        <v>43497</v>
      </c>
      <c r="N23" s="16">
        <v>89435</v>
      </c>
      <c r="O23" s="32">
        <v>43862</v>
      </c>
      <c r="P23" s="16"/>
      <c r="Q23" s="154">
        <f t="shared" si="0"/>
        <v>-5.4588371110217793</v>
      </c>
      <c r="R23" s="238">
        <f t="shared" si="1"/>
        <v>-2.4923409033918076</v>
      </c>
      <c r="S23" s="239"/>
      <c r="T23" s="238" t="s">
        <v>114</v>
      </c>
      <c r="U23" s="239"/>
    </row>
    <row r="24" spans="1:23" x14ac:dyDescent="0.25">
      <c r="A24" s="21"/>
      <c r="B24" s="25"/>
      <c r="C24" s="25"/>
      <c r="D24" s="25"/>
      <c r="E24" s="26"/>
      <c r="F24" s="21"/>
      <c r="G24" s="13"/>
      <c r="H24" s="13"/>
      <c r="I24" s="32">
        <v>42795</v>
      </c>
      <c r="J24" s="33">
        <v>97941</v>
      </c>
      <c r="K24" s="32">
        <v>43160</v>
      </c>
      <c r="L24" s="33">
        <v>91396</v>
      </c>
      <c r="M24" s="32">
        <v>43525</v>
      </c>
      <c r="N24" s="16">
        <v>89263</v>
      </c>
      <c r="O24" s="32">
        <v>43891</v>
      </c>
      <c r="P24" s="16"/>
      <c r="Q24" s="154">
        <f t="shared" si="0"/>
        <v>-6.6825946232936158</v>
      </c>
      <c r="R24" s="238">
        <f t="shared" si="1"/>
        <v>-2.3338001663092478</v>
      </c>
      <c r="S24" s="239"/>
      <c r="T24" s="238" t="s">
        <v>114</v>
      </c>
      <c r="U24" s="239"/>
    </row>
    <row r="25" spans="1:23" x14ac:dyDescent="0.25">
      <c r="A25" s="21"/>
      <c r="B25" s="25"/>
      <c r="C25" s="25"/>
      <c r="D25" s="25"/>
      <c r="E25" s="26"/>
      <c r="F25" s="21"/>
      <c r="G25" s="13"/>
      <c r="H25" s="13"/>
      <c r="I25" s="32">
        <v>42826</v>
      </c>
      <c r="J25" s="33">
        <v>95353</v>
      </c>
      <c r="K25" s="32">
        <v>43191</v>
      </c>
      <c r="L25" s="16">
        <v>90961</v>
      </c>
      <c r="M25" s="32">
        <v>43556</v>
      </c>
      <c r="N25" s="16">
        <v>88275</v>
      </c>
      <c r="O25" s="32">
        <v>43922</v>
      </c>
      <c r="P25" s="16"/>
      <c r="Q25" s="154">
        <f t="shared" si="0"/>
        <v>-4.6060428093505186</v>
      </c>
      <c r="R25" s="238">
        <f t="shared" si="1"/>
        <v>-2.9529138861709963</v>
      </c>
      <c r="S25" s="239"/>
      <c r="T25" s="238" t="s">
        <v>114</v>
      </c>
      <c r="U25" s="239"/>
    </row>
    <row r="26" spans="1:23" x14ac:dyDescent="0.25">
      <c r="A26" s="21"/>
      <c r="B26" s="36"/>
      <c r="C26" s="36"/>
      <c r="D26" s="36"/>
      <c r="E26" s="37"/>
      <c r="F26" s="21"/>
      <c r="G26" s="13"/>
      <c r="H26" s="13"/>
      <c r="I26" s="32">
        <v>42856</v>
      </c>
      <c r="J26" s="33">
        <v>93861</v>
      </c>
      <c r="K26" s="32">
        <v>43221</v>
      </c>
      <c r="L26" s="16">
        <v>90789</v>
      </c>
      <c r="M26" s="32">
        <v>43586</v>
      </c>
      <c r="N26" s="16">
        <v>87986</v>
      </c>
      <c r="O26" s="32">
        <v>43952</v>
      </c>
      <c r="P26" s="16"/>
      <c r="Q26" s="154">
        <f t="shared" si="0"/>
        <v>-3.2729248569693481</v>
      </c>
      <c r="R26" s="238">
        <f t="shared" si="1"/>
        <v>-3.0873784269019375</v>
      </c>
      <c r="S26" s="239"/>
      <c r="T26" s="238" t="s">
        <v>114</v>
      </c>
      <c r="U26" s="239"/>
    </row>
    <row r="27" spans="1:23" x14ac:dyDescent="0.25">
      <c r="A27" s="21"/>
      <c r="B27" s="38"/>
      <c r="C27" s="38"/>
      <c r="D27" s="38"/>
      <c r="E27" s="39"/>
      <c r="F27" s="21"/>
      <c r="G27" s="13"/>
      <c r="H27" s="13"/>
      <c r="I27" s="32">
        <v>42887</v>
      </c>
      <c r="J27" s="33">
        <v>92737</v>
      </c>
      <c r="K27" s="32">
        <v>43252</v>
      </c>
      <c r="L27" s="16">
        <v>89199</v>
      </c>
      <c r="M27" s="32">
        <v>43617</v>
      </c>
      <c r="N27" s="16">
        <v>86860</v>
      </c>
      <c r="O27" s="32">
        <v>43983</v>
      </c>
      <c r="P27" s="16"/>
      <c r="Q27" s="154">
        <f t="shared" si="0"/>
        <v>-3.8150899856583673</v>
      </c>
      <c r="R27" s="238">
        <f t="shared" si="1"/>
        <v>-2.6222267065774281</v>
      </c>
      <c r="S27" s="239"/>
      <c r="T27" s="238" t="s">
        <v>114</v>
      </c>
      <c r="U27" s="239"/>
    </row>
    <row r="28" spans="1:23" x14ac:dyDescent="0.25">
      <c r="A28" s="21"/>
      <c r="B28" s="36"/>
      <c r="C28" s="36"/>
      <c r="D28" s="36"/>
      <c r="E28" s="37"/>
      <c r="F28" s="21"/>
      <c r="G28" s="13"/>
      <c r="H28" s="13"/>
      <c r="I28" s="32">
        <v>42917</v>
      </c>
      <c r="J28" s="33">
        <v>92261</v>
      </c>
      <c r="K28" s="32">
        <v>43282</v>
      </c>
      <c r="L28" s="16">
        <v>88702</v>
      </c>
      <c r="M28" s="32">
        <v>43647</v>
      </c>
      <c r="N28" s="16">
        <v>88074</v>
      </c>
      <c r="O28" s="32">
        <v>44013</v>
      </c>
      <c r="P28" s="16"/>
      <c r="Q28" s="154">
        <f t="shared" si="0"/>
        <v>-3.8575346029199773</v>
      </c>
      <c r="R28" s="238">
        <f t="shared" si="1"/>
        <v>-0.70798854591779214</v>
      </c>
      <c r="S28" s="239"/>
      <c r="T28" s="238" t="s">
        <v>114</v>
      </c>
      <c r="U28" s="239"/>
    </row>
    <row r="29" spans="1:23" x14ac:dyDescent="0.25">
      <c r="A29" s="44" t="s">
        <v>115</v>
      </c>
      <c r="B29" s="44" t="s">
        <v>116</v>
      </c>
      <c r="C29" s="36"/>
      <c r="D29" s="24"/>
      <c r="E29" s="40"/>
      <c r="F29" s="21"/>
      <c r="G29" s="13"/>
      <c r="H29" s="13"/>
      <c r="I29" s="32">
        <v>42948</v>
      </c>
      <c r="J29" s="33">
        <v>92552</v>
      </c>
      <c r="K29" s="32">
        <v>43313</v>
      </c>
      <c r="L29" s="16">
        <v>88903</v>
      </c>
      <c r="M29" s="32">
        <v>43678</v>
      </c>
      <c r="N29" s="16">
        <v>88317</v>
      </c>
      <c r="O29" s="32">
        <v>44044</v>
      </c>
      <c r="P29" s="16"/>
      <c r="Q29" s="154">
        <f t="shared" si="0"/>
        <v>-3.9426484570835854</v>
      </c>
      <c r="R29" s="238">
        <f t="shared" si="1"/>
        <v>-0.65914536067399299</v>
      </c>
      <c r="S29" s="239"/>
      <c r="T29" s="238" t="s">
        <v>114</v>
      </c>
      <c r="U29" s="239"/>
    </row>
    <row r="30" spans="1:23" x14ac:dyDescent="0.25">
      <c r="A30" s="44" t="s">
        <v>117</v>
      </c>
      <c r="B30" s="44" t="s">
        <v>49</v>
      </c>
      <c r="C30" s="24"/>
      <c r="D30" s="24"/>
      <c r="E30" s="40"/>
      <c r="F30" s="21"/>
      <c r="G30" s="13"/>
      <c r="H30" s="13"/>
      <c r="I30" s="32">
        <v>42979</v>
      </c>
      <c r="J30" s="33">
        <v>94068</v>
      </c>
      <c r="K30" s="32">
        <v>43344</v>
      </c>
      <c r="L30" s="16">
        <v>87942</v>
      </c>
      <c r="M30" s="32">
        <v>43709</v>
      </c>
      <c r="N30" s="16">
        <v>88509</v>
      </c>
      <c r="O30" s="32">
        <v>44075</v>
      </c>
      <c r="P30" s="16"/>
      <c r="Q30" s="154">
        <f t="shared" si="0"/>
        <v>-6.512310243653527</v>
      </c>
      <c r="R30" s="238">
        <f t="shared" si="1"/>
        <v>0.64474312615132701</v>
      </c>
      <c r="S30" s="239"/>
      <c r="T30" s="238" t="s">
        <v>114</v>
      </c>
      <c r="U30" s="239"/>
    </row>
    <row r="31" spans="1:23" x14ac:dyDescent="0.25">
      <c r="A31" s="21"/>
      <c r="B31" s="41"/>
      <c r="C31" s="41"/>
      <c r="D31" s="41"/>
      <c r="E31" s="42"/>
      <c r="F31" s="21"/>
      <c r="G31" s="13"/>
      <c r="H31" s="13"/>
      <c r="I31" s="32">
        <v>43009</v>
      </c>
      <c r="J31" s="34">
        <v>94448</v>
      </c>
      <c r="K31" s="32">
        <v>43374</v>
      </c>
      <c r="L31" s="16">
        <v>89470</v>
      </c>
      <c r="M31" s="32">
        <v>43739</v>
      </c>
      <c r="N31" s="16">
        <v>91246</v>
      </c>
      <c r="O31" s="32">
        <v>44105</v>
      </c>
      <c r="P31" s="16"/>
      <c r="Q31" s="154">
        <f t="shared" si="0"/>
        <v>-5.2706251058783664</v>
      </c>
      <c r="R31" s="238">
        <f t="shared" si="1"/>
        <v>1.9850229127081702</v>
      </c>
      <c r="S31" s="239"/>
      <c r="T31" s="238" t="s">
        <v>114</v>
      </c>
      <c r="U31" s="239"/>
    </row>
    <row r="32" spans="1:23" x14ac:dyDescent="0.25">
      <c r="A32" s="21"/>
      <c r="B32" s="24"/>
      <c r="C32" s="24"/>
      <c r="D32" s="24"/>
      <c r="E32" s="40"/>
      <c r="F32" s="21"/>
      <c r="G32" s="13"/>
      <c r="H32" s="13"/>
      <c r="I32" s="32">
        <v>43040</v>
      </c>
      <c r="J32" s="33">
        <v>94289</v>
      </c>
      <c r="K32" s="32">
        <v>43405</v>
      </c>
      <c r="L32" s="16">
        <v>90057</v>
      </c>
      <c r="M32" s="32">
        <v>43770</v>
      </c>
      <c r="N32" s="16">
        <v>91190</v>
      </c>
      <c r="O32" s="32">
        <v>44136</v>
      </c>
      <c r="P32" s="16"/>
      <c r="Q32" s="154">
        <f t="shared" si="0"/>
        <v>-4.4883284370393159</v>
      </c>
      <c r="R32" s="238">
        <f t="shared" si="1"/>
        <v>1.2580920972273115</v>
      </c>
      <c r="S32" s="239"/>
      <c r="T32" s="238" t="s">
        <v>114</v>
      </c>
      <c r="U32" s="239"/>
    </row>
    <row r="33" spans="1:21" x14ac:dyDescent="0.25">
      <c r="A33" s="21"/>
      <c r="B33" s="24"/>
      <c r="C33" s="24"/>
      <c r="D33" s="24"/>
      <c r="E33" s="40"/>
      <c r="F33" s="21"/>
      <c r="G33" s="13"/>
      <c r="H33" s="13"/>
      <c r="I33" s="32">
        <v>43070</v>
      </c>
      <c r="J33" s="33">
        <v>92925</v>
      </c>
      <c r="K33" s="32">
        <v>43435</v>
      </c>
      <c r="L33" s="16">
        <v>88974</v>
      </c>
      <c r="M33" s="32">
        <v>43800</v>
      </c>
      <c r="N33" s="16">
        <v>89650</v>
      </c>
      <c r="O33" s="32">
        <v>44166</v>
      </c>
      <c r="P33" s="16"/>
      <c r="Q33" s="154">
        <f t="shared" si="0"/>
        <v>-4.2518159806295399</v>
      </c>
      <c r="R33" s="238">
        <f t="shared" si="1"/>
        <v>0.75977251781419286</v>
      </c>
      <c r="S33" s="239"/>
      <c r="T33" s="238" t="s">
        <v>114</v>
      </c>
      <c r="U33" s="239"/>
    </row>
    <row r="34" spans="1:21" x14ac:dyDescent="0.25">
      <c r="A34" s="21"/>
      <c r="B34" s="16"/>
      <c r="C34" s="16"/>
      <c r="D34" s="16"/>
      <c r="E34" s="16"/>
      <c r="F34" s="21"/>
      <c r="G34" s="13"/>
      <c r="H34" s="13"/>
    </row>
    <row r="35" spans="1:21" x14ac:dyDescent="0.25">
      <c r="A35" s="21"/>
      <c r="B35" s="16"/>
      <c r="C35" s="16"/>
      <c r="D35" s="16"/>
      <c r="E35" s="16"/>
      <c r="F35" s="21"/>
      <c r="G35" s="13"/>
      <c r="H35" s="13"/>
    </row>
    <row r="36" spans="1:21" x14ac:dyDescent="0.25">
      <c r="A36" s="21"/>
      <c r="B36" s="16"/>
      <c r="C36" s="16"/>
      <c r="D36" s="16"/>
      <c r="E36" s="16"/>
      <c r="F36" s="21"/>
      <c r="G36" s="13"/>
      <c r="H36" s="13"/>
    </row>
    <row r="37" spans="1:21" x14ac:dyDescent="0.25">
      <c r="A37" s="21"/>
      <c r="B37" s="16"/>
      <c r="C37" s="16"/>
      <c r="D37" s="16"/>
      <c r="E37" s="16"/>
      <c r="F37" s="21"/>
      <c r="G37" s="13"/>
      <c r="H37" s="13"/>
    </row>
    <row r="38" spans="1:21" x14ac:dyDescent="0.25">
      <c r="A38" s="21"/>
      <c r="B38" s="16"/>
      <c r="C38" s="16"/>
      <c r="D38" s="16"/>
      <c r="E38" s="16"/>
      <c r="F38" s="21"/>
      <c r="G38" s="13"/>
      <c r="H38" s="13"/>
    </row>
    <row r="39" spans="1:21" x14ac:dyDescent="0.25">
      <c r="A39" s="21"/>
      <c r="B39" s="16"/>
      <c r="C39" s="16"/>
      <c r="D39" s="16"/>
      <c r="E39" s="16"/>
      <c r="F39" s="21"/>
      <c r="G39" s="13"/>
      <c r="H39" s="13"/>
    </row>
    <row r="40" spans="1:21" x14ac:dyDescent="0.25">
      <c r="A40" s="21"/>
      <c r="B40" s="16"/>
      <c r="C40" s="16"/>
      <c r="D40" s="16"/>
      <c r="E40" s="16"/>
      <c r="F40" s="21"/>
      <c r="G40" s="13"/>
      <c r="H40" s="13"/>
    </row>
    <row r="41" spans="1:21" x14ac:dyDescent="0.25">
      <c r="F41" s="21"/>
      <c r="G41" s="13"/>
      <c r="H41" s="13"/>
    </row>
    <row r="42" spans="1:21" x14ac:dyDescent="0.25">
      <c r="F42" s="21"/>
      <c r="G42" s="13"/>
      <c r="H42" s="13"/>
    </row>
    <row r="43" spans="1:21" x14ac:dyDescent="0.25">
      <c r="F43" s="21"/>
      <c r="G43" s="13"/>
      <c r="H43" s="13"/>
    </row>
    <row r="44" spans="1:21" x14ac:dyDescent="0.25">
      <c r="F44" s="21"/>
      <c r="G44" s="13"/>
      <c r="H44" s="13"/>
    </row>
    <row r="45" spans="1:21" x14ac:dyDescent="0.25">
      <c r="F45" s="21"/>
      <c r="G45" s="13"/>
      <c r="H45" s="13"/>
    </row>
    <row r="46" spans="1:21" x14ac:dyDescent="0.25">
      <c r="F46" s="21"/>
      <c r="G46" s="13"/>
      <c r="H46" s="13"/>
    </row>
    <row r="47" spans="1:21" x14ac:dyDescent="0.25">
      <c r="F47" s="21"/>
      <c r="G47" s="13"/>
      <c r="H47" s="13"/>
    </row>
    <row r="48" spans="1:21" x14ac:dyDescent="0.25">
      <c r="F48" s="21"/>
      <c r="G48" s="13"/>
      <c r="H48" s="13"/>
    </row>
    <row r="49" spans="1:19" x14ac:dyDescent="0.25">
      <c r="F49" s="21"/>
    </row>
    <row r="50" spans="1:19" x14ac:dyDescent="0.25">
      <c r="F50" s="21"/>
      <c r="M50" s="6"/>
      <c r="N50" s="6"/>
      <c r="O50" s="6"/>
      <c r="Q50" s="6"/>
      <c r="R50" s="6"/>
      <c r="S50" s="6"/>
    </row>
    <row r="51" spans="1:19" x14ac:dyDescent="0.25">
      <c r="F51" s="21"/>
    </row>
    <row r="52" spans="1:19" x14ac:dyDescent="0.25">
      <c r="F52" s="21"/>
    </row>
    <row r="53" spans="1:19" x14ac:dyDescent="0.25">
      <c r="F53" s="21"/>
      <c r="Q53" s="6"/>
    </row>
    <row r="54" spans="1:19" x14ac:dyDescent="0.25">
      <c r="A54" s="43"/>
      <c r="B54" s="16"/>
      <c r="C54" s="16"/>
      <c r="D54" s="16"/>
      <c r="E54" s="16"/>
      <c r="F54" s="21"/>
      <c r="Q54" s="6"/>
    </row>
    <row r="55" spans="1:19" x14ac:dyDescent="0.25">
      <c r="F55" s="21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</row>
    <row r="56" spans="1:19" x14ac:dyDescent="0.25">
      <c r="F56" s="21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</row>
    <row r="57" spans="1:19" x14ac:dyDescent="0.25"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</row>
    <row r="58" spans="1:19" x14ac:dyDescent="0.25"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</row>
    <row r="59" spans="1:19" x14ac:dyDescent="0.25"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</row>
    <row r="60" spans="1:19" x14ac:dyDescent="0.25">
      <c r="A60" s="45"/>
      <c r="B60" s="45"/>
      <c r="C60" s="45"/>
      <c r="D60" s="45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</row>
    <row r="61" spans="1:19" x14ac:dyDescent="0.25">
      <c r="A61" s="45"/>
      <c r="B61" s="45"/>
      <c r="C61" s="45"/>
      <c r="D61" s="45"/>
      <c r="G61" s="13"/>
      <c r="H61" s="13"/>
      <c r="I61" s="13"/>
      <c r="J61" s="13"/>
      <c r="K61" s="13"/>
      <c r="L61" s="13"/>
      <c r="M61" s="33"/>
      <c r="N61" s="33"/>
      <c r="O61" s="33"/>
      <c r="P61" s="33"/>
      <c r="Q61" s="33"/>
      <c r="R61" s="13"/>
      <c r="S61" s="13"/>
    </row>
    <row r="62" spans="1:19" x14ac:dyDescent="0.25">
      <c r="A62" s="45"/>
      <c r="B62" s="45"/>
      <c r="C62" s="45"/>
      <c r="D62" s="45"/>
      <c r="G62" s="13"/>
      <c r="H62" s="13"/>
      <c r="I62" s="13"/>
      <c r="J62" s="13"/>
      <c r="K62" s="13"/>
      <c r="L62" s="13"/>
      <c r="M62" s="33"/>
      <c r="N62" s="33"/>
      <c r="O62" s="33"/>
      <c r="P62" s="33"/>
      <c r="Q62" s="33"/>
      <c r="R62" s="33"/>
      <c r="S62" s="33"/>
    </row>
    <row r="63" spans="1:19" x14ac:dyDescent="0.25">
      <c r="G63" s="13"/>
      <c r="H63" s="13"/>
      <c r="I63" s="13"/>
      <c r="J63" s="13"/>
      <c r="K63" s="13"/>
      <c r="L63" s="13"/>
      <c r="M63" s="33"/>
      <c r="N63" s="33"/>
      <c r="O63" s="33"/>
      <c r="P63" s="33"/>
      <c r="Q63" s="33"/>
      <c r="R63" s="33"/>
      <c r="S63" s="33"/>
    </row>
    <row r="64" spans="1:19" x14ac:dyDescent="0.25">
      <c r="G64" s="13"/>
      <c r="H64" s="13"/>
      <c r="I64" s="13"/>
      <c r="J64" s="13"/>
      <c r="K64" s="13"/>
      <c r="L64" s="13"/>
      <c r="M64" s="33"/>
      <c r="N64" s="33"/>
      <c r="O64" s="33"/>
      <c r="P64" s="33"/>
      <c r="Q64" s="33"/>
      <c r="R64" s="13"/>
      <c r="S64" s="13"/>
    </row>
    <row r="65" spans="7:19" x14ac:dyDescent="0.25"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</row>
  </sheetData>
  <mergeCells count="34">
    <mergeCell ref="R31:S31"/>
    <mergeCell ref="T31:U31"/>
    <mergeCell ref="R32:S32"/>
    <mergeCell ref="T32:U32"/>
    <mergeCell ref="R33:S33"/>
    <mergeCell ref="T33:U33"/>
    <mergeCell ref="R28:S28"/>
    <mergeCell ref="T28:U28"/>
    <mergeCell ref="R29:S29"/>
    <mergeCell ref="T29:U29"/>
    <mergeCell ref="R30:S30"/>
    <mergeCell ref="T30:U30"/>
    <mergeCell ref="R25:S25"/>
    <mergeCell ref="T25:U25"/>
    <mergeCell ref="R26:S26"/>
    <mergeCell ref="T26:U26"/>
    <mergeCell ref="R27:S27"/>
    <mergeCell ref="T27:U27"/>
    <mergeCell ref="R22:S22"/>
    <mergeCell ref="T22:U22"/>
    <mergeCell ref="R23:S23"/>
    <mergeCell ref="T23:U23"/>
    <mergeCell ref="R24:S24"/>
    <mergeCell ref="T24:U24"/>
    <mergeCell ref="A1:S1"/>
    <mergeCell ref="A4:F4"/>
    <mergeCell ref="I4:N4"/>
    <mergeCell ref="I20:U20"/>
    <mergeCell ref="I21:J21"/>
    <mergeCell ref="K21:L21"/>
    <mergeCell ref="M21:N21"/>
    <mergeCell ref="O21:P21"/>
    <mergeCell ref="R21:S21"/>
    <mergeCell ref="T21:U2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K39"/>
  <sheetViews>
    <sheetView zoomScale="80" zoomScaleNormal="80" workbookViewId="0">
      <selection activeCell="A3" sqref="A3:XFD3"/>
    </sheetView>
  </sheetViews>
  <sheetFormatPr baseColWidth="10" defaultRowHeight="15" x14ac:dyDescent="0.25"/>
  <cols>
    <col min="1" max="1" width="24.140625" bestFit="1" customWidth="1"/>
    <col min="257" max="257" width="24.140625" bestFit="1" customWidth="1"/>
    <col min="513" max="513" width="24.140625" bestFit="1" customWidth="1"/>
    <col min="769" max="769" width="24.140625" bestFit="1" customWidth="1"/>
    <col min="1025" max="1025" width="24.140625" bestFit="1" customWidth="1"/>
    <col min="1281" max="1281" width="24.140625" bestFit="1" customWidth="1"/>
    <col min="1537" max="1537" width="24.140625" bestFit="1" customWidth="1"/>
    <col min="1793" max="1793" width="24.140625" bestFit="1" customWidth="1"/>
    <col min="2049" max="2049" width="24.140625" bestFit="1" customWidth="1"/>
    <col min="2305" max="2305" width="24.140625" bestFit="1" customWidth="1"/>
    <col min="2561" max="2561" width="24.140625" bestFit="1" customWidth="1"/>
    <col min="2817" max="2817" width="24.140625" bestFit="1" customWidth="1"/>
    <col min="3073" max="3073" width="24.140625" bestFit="1" customWidth="1"/>
    <col min="3329" max="3329" width="24.140625" bestFit="1" customWidth="1"/>
    <col min="3585" max="3585" width="24.140625" bestFit="1" customWidth="1"/>
    <col min="3841" max="3841" width="24.140625" bestFit="1" customWidth="1"/>
    <col min="4097" max="4097" width="24.140625" bestFit="1" customWidth="1"/>
    <col min="4353" max="4353" width="24.140625" bestFit="1" customWidth="1"/>
    <col min="4609" max="4609" width="24.140625" bestFit="1" customWidth="1"/>
    <col min="4865" max="4865" width="24.140625" bestFit="1" customWidth="1"/>
    <col min="5121" max="5121" width="24.140625" bestFit="1" customWidth="1"/>
    <col min="5377" max="5377" width="24.140625" bestFit="1" customWidth="1"/>
    <col min="5633" max="5633" width="24.140625" bestFit="1" customWidth="1"/>
    <col min="5889" max="5889" width="24.140625" bestFit="1" customWidth="1"/>
    <col min="6145" max="6145" width="24.140625" bestFit="1" customWidth="1"/>
    <col min="6401" max="6401" width="24.140625" bestFit="1" customWidth="1"/>
    <col min="6657" max="6657" width="24.140625" bestFit="1" customWidth="1"/>
    <col min="6913" max="6913" width="24.140625" bestFit="1" customWidth="1"/>
    <col min="7169" max="7169" width="24.140625" bestFit="1" customWidth="1"/>
    <col min="7425" max="7425" width="24.140625" bestFit="1" customWidth="1"/>
    <col min="7681" max="7681" width="24.140625" bestFit="1" customWidth="1"/>
    <col min="7937" max="7937" width="24.140625" bestFit="1" customWidth="1"/>
    <col min="8193" max="8193" width="24.140625" bestFit="1" customWidth="1"/>
    <col min="8449" max="8449" width="24.140625" bestFit="1" customWidth="1"/>
    <col min="8705" max="8705" width="24.140625" bestFit="1" customWidth="1"/>
    <col min="8961" max="8961" width="24.140625" bestFit="1" customWidth="1"/>
    <col min="9217" max="9217" width="24.140625" bestFit="1" customWidth="1"/>
    <col min="9473" max="9473" width="24.140625" bestFit="1" customWidth="1"/>
    <col min="9729" max="9729" width="24.140625" bestFit="1" customWidth="1"/>
    <col min="9985" max="9985" width="24.140625" bestFit="1" customWidth="1"/>
    <col min="10241" max="10241" width="24.140625" bestFit="1" customWidth="1"/>
    <col min="10497" max="10497" width="24.140625" bestFit="1" customWidth="1"/>
    <col min="10753" max="10753" width="24.140625" bestFit="1" customWidth="1"/>
    <col min="11009" max="11009" width="24.140625" bestFit="1" customWidth="1"/>
    <col min="11265" max="11265" width="24.140625" bestFit="1" customWidth="1"/>
    <col min="11521" max="11521" width="24.140625" bestFit="1" customWidth="1"/>
    <col min="11777" max="11777" width="24.140625" bestFit="1" customWidth="1"/>
    <col min="12033" max="12033" width="24.140625" bestFit="1" customWidth="1"/>
    <col min="12289" max="12289" width="24.140625" bestFit="1" customWidth="1"/>
    <col min="12545" max="12545" width="24.140625" bestFit="1" customWidth="1"/>
    <col min="12801" max="12801" width="24.140625" bestFit="1" customWidth="1"/>
    <col min="13057" max="13057" width="24.140625" bestFit="1" customWidth="1"/>
    <col min="13313" max="13313" width="24.140625" bestFit="1" customWidth="1"/>
    <col min="13569" max="13569" width="24.140625" bestFit="1" customWidth="1"/>
    <col min="13825" max="13825" width="24.140625" bestFit="1" customWidth="1"/>
    <col min="14081" max="14081" width="24.140625" bestFit="1" customWidth="1"/>
    <col min="14337" max="14337" width="24.140625" bestFit="1" customWidth="1"/>
    <col min="14593" max="14593" width="24.140625" bestFit="1" customWidth="1"/>
    <col min="14849" max="14849" width="24.140625" bestFit="1" customWidth="1"/>
    <col min="15105" max="15105" width="24.140625" bestFit="1" customWidth="1"/>
    <col min="15361" max="15361" width="24.140625" bestFit="1" customWidth="1"/>
    <col min="15617" max="15617" width="24.140625" bestFit="1" customWidth="1"/>
    <col min="15873" max="15873" width="24.140625" bestFit="1" customWidth="1"/>
    <col min="16129" max="16129" width="24.140625" bestFit="1" customWidth="1"/>
  </cols>
  <sheetData>
    <row r="1" spans="1:11" ht="21" customHeight="1" x14ac:dyDescent="0.25">
      <c r="A1" s="240" t="s">
        <v>118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</row>
    <row r="2" spans="1:11" ht="47.25" customHeight="1" thickBot="1" x14ac:dyDescent="0.3">
      <c r="A2" s="47" t="s">
        <v>119</v>
      </c>
      <c r="B2" s="47" t="s">
        <v>120</v>
      </c>
      <c r="C2" s="47" t="s">
        <v>121</v>
      </c>
      <c r="D2" s="47" t="s">
        <v>122</v>
      </c>
      <c r="E2" s="47" t="s">
        <v>123</v>
      </c>
      <c r="F2" s="47" t="s">
        <v>124</v>
      </c>
      <c r="G2" s="48" t="s">
        <v>125</v>
      </c>
      <c r="H2" s="48" t="s">
        <v>126</v>
      </c>
      <c r="I2" s="49" t="s">
        <v>127</v>
      </c>
      <c r="J2" s="47" t="s">
        <v>128</v>
      </c>
      <c r="K2" s="48" t="s">
        <v>129</v>
      </c>
    </row>
    <row r="3" spans="1:11" x14ac:dyDescent="0.25">
      <c r="A3" s="46" t="s">
        <v>130</v>
      </c>
      <c r="B3" s="51">
        <v>25</v>
      </c>
      <c r="C3" s="51">
        <v>521</v>
      </c>
      <c r="D3" s="51">
        <v>183</v>
      </c>
      <c r="E3" s="51">
        <v>1134</v>
      </c>
      <c r="F3" s="51">
        <v>60</v>
      </c>
      <c r="G3" s="51">
        <v>1050</v>
      </c>
      <c r="H3" s="51">
        <v>126</v>
      </c>
      <c r="I3" s="52">
        <v>3099</v>
      </c>
      <c r="J3" s="53">
        <v>2849</v>
      </c>
      <c r="K3" s="54">
        <f>I3*100/J3-100</f>
        <v>8.7750087750087715</v>
      </c>
    </row>
    <row r="4" spans="1:11" x14ac:dyDescent="0.25">
      <c r="A4" s="46" t="s">
        <v>131</v>
      </c>
      <c r="B4" s="51">
        <v>20</v>
      </c>
      <c r="C4" s="51">
        <v>98</v>
      </c>
      <c r="D4" s="51">
        <v>48</v>
      </c>
      <c r="E4" s="51">
        <v>55</v>
      </c>
      <c r="F4" s="51">
        <v>34</v>
      </c>
      <c r="G4" s="51">
        <v>222</v>
      </c>
      <c r="H4" s="51">
        <v>39</v>
      </c>
      <c r="I4" s="52">
        <v>516</v>
      </c>
      <c r="J4" s="53">
        <v>504</v>
      </c>
      <c r="K4" s="54">
        <f t="shared" ref="K4:K35" si="0">I4*100/J4-100</f>
        <v>2.3809523809523796</v>
      </c>
    </row>
    <row r="5" spans="1:11" x14ac:dyDescent="0.25">
      <c r="A5" s="46" t="s">
        <v>132</v>
      </c>
      <c r="B5" s="51">
        <v>25</v>
      </c>
      <c r="C5" s="51">
        <v>87</v>
      </c>
      <c r="D5" s="51">
        <v>92</v>
      </c>
      <c r="E5" s="51">
        <v>125</v>
      </c>
      <c r="F5" s="51">
        <v>63</v>
      </c>
      <c r="G5" s="51">
        <v>266</v>
      </c>
      <c r="H5" s="51">
        <v>43</v>
      </c>
      <c r="I5" s="52">
        <v>701</v>
      </c>
      <c r="J5" s="53">
        <v>558</v>
      </c>
      <c r="K5" s="54">
        <f t="shared" si="0"/>
        <v>25.627240143369178</v>
      </c>
    </row>
    <row r="6" spans="1:11" x14ac:dyDescent="0.25">
      <c r="A6" s="46" t="s">
        <v>133</v>
      </c>
      <c r="B6" s="51">
        <v>159</v>
      </c>
      <c r="C6" s="51">
        <v>1118</v>
      </c>
      <c r="D6" s="51">
        <v>588</v>
      </c>
      <c r="E6" s="51">
        <v>2463</v>
      </c>
      <c r="F6" s="51">
        <v>209</v>
      </c>
      <c r="G6" s="51">
        <v>2499</v>
      </c>
      <c r="H6" s="51">
        <v>291</v>
      </c>
      <c r="I6" s="52">
        <v>7327</v>
      </c>
      <c r="J6" s="53">
        <v>7233</v>
      </c>
      <c r="K6" s="54">
        <f t="shared" si="0"/>
        <v>1.2995990598645051</v>
      </c>
    </row>
    <row r="7" spans="1:11" x14ac:dyDescent="0.25">
      <c r="A7" s="46" t="s">
        <v>134</v>
      </c>
      <c r="B7" s="51">
        <v>52</v>
      </c>
      <c r="C7" s="51">
        <v>49</v>
      </c>
      <c r="D7" s="51">
        <v>39</v>
      </c>
      <c r="E7" s="51">
        <v>71</v>
      </c>
      <c r="F7" s="51">
        <v>12</v>
      </c>
      <c r="G7" s="51">
        <v>243</v>
      </c>
      <c r="H7" s="51">
        <v>53</v>
      </c>
      <c r="I7" s="52">
        <v>519</v>
      </c>
      <c r="J7" s="53">
        <v>512</v>
      </c>
      <c r="K7" s="54">
        <f t="shared" si="0"/>
        <v>1.3671875</v>
      </c>
    </row>
    <row r="8" spans="1:11" x14ac:dyDescent="0.25">
      <c r="A8" s="46" t="s">
        <v>135</v>
      </c>
      <c r="B8" s="51">
        <v>32</v>
      </c>
      <c r="C8" s="51">
        <v>458</v>
      </c>
      <c r="D8" s="51">
        <v>173</v>
      </c>
      <c r="E8" s="51">
        <v>297</v>
      </c>
      <c r="F8" s="51">
        <v>149</v>
      </c>
      <c r="G8" s="51">
        <v>1030</v>
      </c>
      <c r="H8" s="51">
        <v>180</v>
      </c>
      <c r="I8" s="52">
        <v>2319</v>
      </c>
      <c r="J8" s="53">
        <v>2258</v>
      </c>
      <c r="K8" s="54">
        <f t="shared" si="0"/>
        <v>2.7015057573073449</v>
      </c>
    </row>
    <row r="9" spans="1:11" x14ac:dyDescent="0.25">
      <c r="A9" s="46" t="s">
        <v>136</v>
      </c>
      <c r="B9" s="51">
        <v>14</v>
      </c>
      <c r="C9" s="51">
        <v>32</v>
      </c>
      <c r="D9" s="51">
        <v>32</v>
      </c>
      <c r="E9" s="51">
        <v>29</v>
      </c>
      <c r="F9" s="51">
        <v>21</v>
      </c>
      <c r="G9" s="51">
        <v>110</v>
      </c>
      <c r="H9" s="51">
        <v>13</v>
      </c>
      <c r="I9" s="52">
        <v>251</v>
      </c>
      <c r="J9" s="53">
        <v>241</v>
      </c>
      <c r="K9" s="54">
        <f t="shared" si="0"/>
        <v>4.1493775933609953</v>
      </c>
    </row>
    <row r="10" spans="1:11" x14ac:dyDescent="0.25">
      <c r="A10" s="46" t="s">
        <v>137</v>
      </c>
      <c r="B10" s="51">
        <v>26</v>
      </c>
      <c r="C10" s="51">
        <v>53</v>
      </c>
      <c r="D10" s="51">
        <v>46</v>
      </c>
      <c r="E10" s="51">
        <v>99</v>
      </c>
      <c r="F10" s="51">
        <v>8</v>
      </c>
      <c r="G10" s="51">
        <v>229</v>
      </c>
      <c r="H10" s="51">
        <v>50</v>
      </c>
      <c r="I10" s="52">
        <v>511</v>
      </c>
      <c r="J10" s="53">
        <v>488</v>
      </c>
      <c r="K10" s="54">
        <f t="shared" si="0"/>
        <v>4.7131147540983562</v>
      </c>
    </row>
    <row r="11" spans="1:11" x14ac:dyDescent="0.25">
      <c r="A11" s="46" t="s">
        <v>138</v>
      </c>
      <c r="B11" s="51">
        <v>109</v>
      </c>
      <c r="C11" s="51">
        <v>695</v>
      </c>
      <c r="D11" s="51">
        <v>435</v>
      </c>
      <c r="E11" s="51">
        <v>1173</v>
      </c>
      <c r="F11" s="51">
        <v>157</v>
      </c>
      <c r="G11" s="51">
        <v>1701</v>
      </c>
      <c r="H11" s="51">
        <v>275</v>
      </c>
      <c r="I11" s="52">
        <v>4545</v>
      </c>
      <c r="J11" s="53">
        <v>4252</v>
      </c>
      <c r="K11" s="54">
        <f t="shared" si="0"/>
        <v>6.8908748824082835</v>
      </c>
    </row>
    <row r="12" spans="1:11" x14ac:dyDescent="0.25">
      <c r="A12" s="46" t="s">
        <v>139</v>
      </c>
      <c r="B12" s="51">
        <v>37</v>
      </c>
      <c r="C12" s="51">
        <v>83</v>
      </c>
      <c r="D12" s="51">
        <v>92</v>
      </c>
      <c r="E12" s="51">
        <v>67</v>
      </c>
      <c r="F12" s="51">
        <v>18</v>
      </c>
      <c r="G12" s="51">
        <v>199</v>
      </c>
      <c r="H12" s="51">
        <v>53</v>
      </c>
      <c r="I12" s="52">
        <v>549</v>
      </c>
      <c r="J12" s="53">
        <v>587</v>
      </c>
      <c r="K12" s="54">
        <f t="shared" si="0"/>
        <v>-6.4735945485519579</v>
      </c>
    </row>
    <row r="13" spans="1:11" x14ac:dyDescent="0.25">
      <c r="A13" s="46" t="s">
        <v>140</v>
      </c>
      <c r="B13" s="51">
        <v>88</v>
      </c>
      <c r="C13" s="51">
        <v>208</v>
      </c>
      <c r="D13" s="51">
        <v>181</v>
      </c>
      <c r="E13" s="51">
        <v>581</v>
      </c>
      <c r="F13" s="51">
        <v>45</v>
      </c>
      <c r="G13" s="51">
        <v>619</v>
      </c>
      <c r="H13" s="51">
        <v>92</v>
      </c>
      <c r="I13" s="52">
        <v>1814</v>
      </c>
      <c r="J13" s="53">
        <v>1793</v>
      </c>
      <c r="K13" s="54">
        <f t="shared" si="0"/>
        <v>1.1712214166201846</v>
      </c>
    </row>
    <row r="14" spans="1:11" x14ac:dyDescent="0.25">
      <c r="A14" s="46" t="s">
        <v>141</v>
      </c>
      <c r="B14" s="51">
        <v>72</v>
      </c>
      <c r="C14" s="51">
        <v>400</v>
      </c>
      <c r="D14" s="51">
        <v>269</v>
      </c>
      <c r="E14" s="51">
        <v>284</v>
      </c>
      <c r="F14" s="51">
        <v>122</v>
      </c>
      <c r="G14" s="51">
        <v>969</v>
      </c>
      <c r="H14" s="51">
        <v>133</v>
      </c>
      <c r="I14" s="52">
        <v>2249</v>
      </c>
      <c r="J14" s="53">
        <v>2153</v>
      </c>
      <c r="K14" s="54">
        <f t="shared" si="0"/>
        <v>4.4588945657222467</v>
      </c>
    </row>
    <row r="15" spans="1:11" x14ac:dyDescent="0.25">
      <c r="A15" s="46" t="s">
        <v>142</v>
      </c>
      <c r="B15" s="51">
        <v>85</v>
      </c>
      <c r="C15" s="51">
        <v>398</v>
      </c>
      <c r="D15" s="51">
        <v>394</v>
      </c>
      <c r="E15" s="51">
        <v>386</v>
      </c>
      <c r="F15" s="51">
        <v>107</v>
      </c>
      <c r="G15" s="51">
        <v>991</v>
      </c>
      <c r="H15" s="51">
        <v>235</v>
      </c>
      <c r="I15" s="52">
        <v>2596</v>
      </c>
      <c r="J15" s="53">
        <v>2672</v>
      </c>
      <c r="K15" s="54">
        <f t="shared" si="0"/>
        <v>-2.8443113772455035</v>
      </c>
    </row>
    <row r="16" spans="1:11" x14ac:dyDescent="0.25">
      <c r="A16" s="46" t="s">
        <v>143</v>
      </c>
      <c r="B16" s="51">
        <v>251</v>
      </c>
      <c r="C16" s="51">
        <v>2935</v>
      </c>
      <c r="D16" s="51">
        <v>1772</v>
      </c>
      <c r="E16" s="51">
        <v>1940</v>
      </c>
      <c r="F16" s="51">
        <v>802</v>
      </c>
      <c r="G16" s="51">
        <v>7024</v>
      </c>
      <c r="H16" s="51">
        <v>1831</v>
      </c>
      <c r="I16" s="52">
        <v>16555</v>
      </c>
      <c r="J16" s="53">
        <v>16344</v>
      </c>
      <c r="K16" s="54">
        <f t="shared" si="0"/>
        <v>1.2909936368086079</v>
      </c>
    </row>
    <row r="17" spans="1:11" x14ac:dyDescent="0.25">
      <c r="A17" s="46" t="s">
        <v>144</v>
      </c>
      <c r="B17" s="51">
        <v>30</v>
      </c>
      <c r="C17" s="51">
        <v>140</v>
      </c>
      <c r="D17" s="51">
        <v>163</v>
      </c>
      <c r="E17" s="51">
        <v>137</v>
      </c>
      <c r="F17" s="51">
        <v>44</v>
      </c>
      <c r="G17" s="51">
        <v>411</v>
      </c>
      <c r="H17" s="51">
        <v>104</v>
      </c>
      <c r="I17" s="52">
        <v>1029</v>
      </c>
      <c r="J17" s="53">
        <v>1036</v>
      </c>
      <c r="K17" s="54">
        <f t="shared" si="0"/>
        <v>-0.67567567567567721</v>
      </c>
    </row>
    <row r="18" spans="1:11" x14ac:dyDescent="0.25">
      <c r="A18" s="46" t="s">
        <v>145</v>
      </c>
      <c r="B18" s="51">
        <v>70</v>
      </c>
      <c r="C18" s="51">
        <v>787</v>
      </c>
      <c r="D18" s="51">
        <v>593</v>
      </c>
      <c r="E18" s="51">
        <v>706</v>
      </c>
      <c r="F18" s="51">
        <v>142</v>
      </c>
      <c r="G18" s="51">
        <v>1652</v>
      </c>
      <c r="H18" s="51">
        <v>414</v>
      </c>
      <c r="I18" s="52">
        <v>4364</v>
      </c>
      <c r="J18" s="53">
        <v>4508</v>
      </c>
      <c r="K18" s="54">
        <f t="shared" si="0"/>
        <v>-3.1943212067435667</v>
      </c>
    </row>
    <row r="19" spans="1:11" x14ac:dyDescent="0.25">
      <c r="A19" s="46" t="s">
        <v>146</v>
      </c>
      <c r="B19" s="51">
        <v>33</v>
      </c>
      <c r="C19" s="51">
        <v>537</v>
      </c>
      <c r="D19" s="51">
        <v>179</v>
      </c>
      <c r="E19" s="51">
        <v>860</v>
      </c>
      <c r="F19" s="51">
        <v>79</v>
      </c>
      <c r="G19" s="51">
        <v>1215</v>
      </c>
      <c r="H19" s="51">
        <v>193</v>
      </c>
      <c r="I19" s="52">
        <v>3096</v>
      </c>
      <c r="J19" s="53">
        <v>3056</v>
      </c>
      <c r="K19" s="54">
        <f t="shared" si="0"/>
        <v>1.3089005235602116</v>
      </c>
    </row>
    <row r="20" spans="1:11" x14ac:dyDescent="0.25">
      <c r="A20" s="46" t="s">
        <v>147</v>
      </c>
      <c r="B20" s="51">
        <v>92</v>
      </c>
      <c r="C20" s="51">
        <v>704</v>
      </c>
      <c r="D20" s="51">
        <v>587</v>
      </c>
      <c r="E20" s="51">
        <v>738</v>
      </c>
      <c r="F20" s="51">
        <v>119</v>
      </c>
      <c r="G20" s="51">
        <v>1499</v>
      </c>
      <c r="H20" s="51">
        <v>354</v>
      </c>
      <c r="I20" s="52">
        <v>4093</v>
      </c>
      <c r="J20" s="53">
        <v>4164</v>
      </c>
      <c r="K20" s="54">
        <f t="shared" si="0"/>
        <v>-1.7050912584053748</v>
      </c>
    </row>
    <row r="21" spans="1:11" x14ac:dyDescent="0.25">
      <c r="A21" s="46" t="s">
        <v>148</v>
      </c>
      <c r="B21" s="51">
        <v>29</v>
      </c>
      <c r="C21" s="51">
        <v>258</v>
      </c>
      <c r="D21" s="51">
        <v>135</v>
      </c>
      <c r="E21" s="51">
        <v>138</v>
      </c>
      <c r="F21" s="51">
        <v>74</v>
      </c>
      <c r="G21" s="51">
        <v>617</v>
      </c>
      <c r="H21" s="51">
        <v>121</v>
      </c>
      <c r="I21" s="52">
        <v>1372</v>
      </c>
      <c r="J21" s="53">
        <v>1512</v>
      </c>
      <c r="K21" s="54">
        <f t="shared" si="0"/>
        <v>-9.2592592592592524</v>
      </c>
    </row>
    <row r="22" spans="1:11" x14ac:dyDescent="0.25">
      <c r="A22" s="46" t="s">
        <v>149</v>
      </c>
      <c r="B22" s="51">
        <v>16</v>
      </c>
      <c r="C22" s="51">
        <v>64</v>
      </c>
      <c r="D22" s="51">
        <v>76</v>
      </c>
      <c r="E22" s="51">
        <v>73</v>
      </c>
      <c r="F22" s="51">
        <v>21</v>
      </c>
      <c r="G22" s="51">
        <v>233</v>
      </c>
      <c r="H22" s="51">
        <v>40</v>
      </c>
      <c r="I22" s="52">
        <v>523</v>
      </c>
      <c r="J22" s="53">
        <v>486</v>
      </c>
      <c r="K22" s="54">
        <f t="shared" si="0"/>
        <v>7.6131687242798307</v>
      </c>
    </row>
    <row r="23" spans="1:11" x14ac:dyDescent="0.25">
      <c r="A23" s="46" t="s">
        <v>150</v>
      </c>
      <c r="B23" s="51">
        <v>33</v>
      </c>
      <c r="C23" s="51">
        <v>247</v>
      </c>
      <c r="D23" s="51">
        <v>121</v>
      </c>
      <c r="E23" s="51">
        <v>346</v>
      </c>
      <c r="F23" s="51">
        <v>41</v>
      </c>
      <c r="G23" s="51">
        <v>517</v>
      </c>
      <c r="H23" s="51">
        <v>53</v>
      </c>
      <c r="I23" s="52">
        <v>1358</v>
      </c>
      <c r="J23" s="53">
        <v>1212</v>
      </c>
      <c r="K23" s="54">
        <f t="shared" si="0"/>
        <v>12.046204620462049</v>
      </c>
    </row>
    <row r="24" spans="1:11" x14ac:dyDescent="0.25">
      <c r="A24" s="46" t="s">
        <v>151</v>
      </c>
      <c r="B24" s="51">
        <v>302</v>
      </c>
      <c r="C24" s="51">
        <v>3817</v>
      </c>
      <c r="D24" s="51">
        <v>1925</v>
      </c>
      <c r="E24" s="51">
        <v>2549</v>
      </c>
      <c r="F24" s="51">
        <v>969</v>
      </c>
      <c r="G24" s="51">
        <v>9975</v>
      </c>
      <c r="H24" s="51">
        <v>2043</v>
      </c>
      <c r="I24" s="52">
        <v>21580</v>
      </c>
      <c r="J24" s="53">
        <v>21783</v>
      </c>
      <c r="K24" s="54">
        <f t="shared" si="0"/>
        <v>-0.93191938667769136</v>
      </c>
    </row>
    <row r="25" spans="1:11" x14ac:dyDescent="0.25">
      <c r="A25" s="46" t="s">
        <v>152</v>
      </c>
      <c r="B25" s="51">
        <v>31</v>
      </c>
      <c r="C25" s="51">
        <v>253</v>
      </c>
      <c r="D25" s="51">
        <v>211</v>
      </c>
      <c r="E25" s="51">
        <v>285</v>
      </c>
      <c r="F25" s="51">
        <v>47</v>
      </c>
      <c r="G25" s="51">
        <v>595</v>
      </c>
      <c r="H25" s="51">
        <v>167</v>
      </c>
      <c r="I25" s="52">
        <v>1589</v>
      </c>
      <c r="J25" s="53">
        <v>1585</v>
      </c>
      <c r="K25" s="54">
        <f t="shared" si="0"/>
        <v>0.25236593059936752</v>
      </c>
    </row>
    <row r="26" spans="1:11" x14ac:dyDescent="0.25">
      <c r="A26" s="46" t="s">
        <v>153</v>
      </c>
      <c r="B26" s="51">
        <v>16</v>
      </c>
      <c r="C26" s="51">
        <v>99</v>
      </c>
      <c r="D26" s="51">
        <v>44</v>
      </c>
      <c r="E26" s="51">
        <v>217</v>
      </c>
      <c r="F26" s="51">
        <v>15</v>
      </c>
      <c r="G26" s="51">
        <v>225</v>
      </c>
      <c r="H26" s="51">
        <v>36</v>
      </c>
      <c r="I26" s="52">
        <v>652</v>
      </c>
      <c r="J26" s="53">
        <v>651</v>
      </c>
      <c r="K26" s="54">
        <f t="shared" si="0"/>
        <v>0.15360983102918624</v>
      </c>
    </row>
    <row r="27" spans="1:11" x14ac:dyDescent="0.25">
      <c r="A27" s="46" t="s">
        <v>154</v>
      </c>
      <c r="B27" s="51">
        <v>17</v>
      </c>
      <c r="C27" s="51">
        <v>113</v>
      </c>
      <c r="D27" s="51">
        <v>161</v>
      </c>
      <c r="E27" s="51">
        <v>89</v>
      </c>
      <c r="F27" s="51">
        <v>33</v>
      </c>
      <c r="G27" s="51">
        <v>355</v>
      </c>
      <c r="H27" s="51">
        <v>82</v>
      </c>
      <c r="I27" s="52">
        <v>850</v>
      </c>
      <c r="J27" s="53">
        <v>836</v>
      </c>
      <c r="K27" s="54">
        <f t="shared" si="0"/>
        <v>1.6746411483253638</v>
      </c>
    </row>
    <row r="28" spans="1:11" x14ac:dyDescent="0.25">
      <c r="A28" s="46" t="s">
        <v>155</v>
      </c>
      <c r="B28" s="51">
        <v>39</v>
      </c>
      <c r="C28" s="51">
        <v>50</v>
      </c>
      <c r="D28" s="51">
        <v>44</v>
      </c>
      <c r="E28" s="51">
        <v>81</v>
      </c>
      <c r="F28" s="51">
        <v>14</v>
      </c>
      <c r="G28" s="51">
        <v>260</v>
      </c>
      <c r="H28" s="51">
        <v>37</v>
      </c>
      <c r="I28" s="52">
        <v>525</v>
      </c>
      <c r="J28" s="53">
        <v>476</v>
      </c>
      <c r="K28" s="54">
        <f t="shared" si="0"/>
        <v>10.294117647058826</v>
      </c>
    </row>
    <row r="29" spans="1:11" x14ac:dyDescent="0.25">
      <c r="A29" s="46" t="s">
        <v>156</v>
      </c>
      <c r="B29" s="51">
        <v>40</v>
      </c>
      <c r="C29" s="51">
        <v>462</v>
      </c>
      <c r="D29" s="51">
        <v>408</v>
      </c>
      <c r="E29" s="51">
        <v>263</v>
      </c>
      <c r="F29" s="51">
        <v>128</v>
      </c>
      <c r="G29" s="51">
        <v>1128</v>
      </c>
      <c r="H29" s="51">
        <v>257</v>
      </c>
      <c r="I29" s="52">
        <v>2686</v>
      </c>
      <c r="J29" s="53">
        <v>2704</v>
      </c>
      <c r="K29" s="54">
        <f t="shared" si="0"/>
        <v>-0.66568047337278813</v>
      </c>
    </row>
    <row r="30" spans="1:11" x14ac:dyDescent="0.25">
      <c r="A30" s="46" t="s">
        <v>157</v>
      </c>
      <c r="B30" s="51">
        <v>14</v>
      </c>
      <c r="C30" s="51">
        <v>26</v>
      </c>
      <c r="D30" s="51">
        <v>38</v>
      </c>
      <c r="E30" s="51">
        <v>63</v>
      </c>
      <c r="F30" s="51">
        <v>5</v>
      </c>
      <c r="G30" s="51">
        <v>130</v>
      </c>
      <c r="H30" s="51">
        <v>18</v>
      </c>
      <c r="I30" s="52">
        <v>294</v>
      </c>
      <c r="J30" s="53">
        <v>292</v>
      </c>
      <c r="K30" s="54">
        <f t="shared" si="0"/>
        <v>0.68493150684930981</v>
      </c>
    </row>
    <row r="31" spans="1:11" x14ac:dyDescent="0.25">
      <c r="A31" s="46" t="s">
        <v>158</v>
      </c>
      <c r="B31" s="51">
        <v>27</v>
      </c>
      <c r="C31" s="51">
        <v>149</v>
      </c>
      <c r="D31" s="51">
        <v>104</v>
      </c>
      <c r="E31" s="51">
        <v>79</v>
      </c>
      <c r="F31" s="51">
        <v>58</v>
      </c>
      <c r="G31" s="51">
        <v>425</v>
      </c>
      <c r="H31" s="51">
        <v>82</v>
      </c>
      <c r="I31" s="52">
        <v>924</v>
      </c>
      <c r="J31" s="53">
        <v>1052</v>
      </c>
      <c r="K31" s="54">
        <f t="shared" si="0"/>
        <v>-12.167300380228141</v>
      </c>
    </row>
    <row r="32" spans="1:11" x14ac:dyDescent="0.25">
      <c r="A32" s="46" t="s">
        <v>159</v>
      </c>
      <c r="B32" s="51">
        <v>27</v>
      </c>
      <c r="C32" s="51">
        <v>162</v>
      </c>
      <c r="D32" s="51">
        <v>224</v>
      </c>
      <c r="E32" s="51">
        <v>125</v>
      </c>
      <c r="F32" s="51">
        <v>41</v>
      </c>
      <c r="G32" s="51">
        <v>376</v>
      </c>
      <c r="H32" s="51">
        <v>97</v>
      </c>
      <c r="I32" s="52">
        <v>1052</v>
      </c>
      <c r="J32" s="53">
        <v>1057</v>
      </c>
      <c r="K32" s="54">
        <f t="shared" si="0"/>
        <v>-0.47303689687795725</v>
      </c>
    </row>
    <row r="33" spans="1:11" x14ac:dyDescent="0.25">
      <c r="A33" s="55" t="s">
        <v>160</v>
      </c>
      <c r="B33" s="56">
        <v>8</v>
      </c>
      <c r="C33" s="56">
        <v>25</v>
      </c>
      <c r="D33" s="56">
        <v>10</v>
      </c>
      <c r="E33" s="56">
        <v>24</v>
      </c>
      <c r="F33" s="56">
        <v>5</v>
      </c>
      <c r="G33" s="56">
        <v>36</v>
      </c>
      <c r="H33" s="56">
        <v>4</v>
      </c>
      <c r="I33" s="57">
        <v>112</v>
      </c>
      <c r="J33" s="53">
        <v>120</v>
      </c>
      <c r="K33" s="54">
        <f t="shared" si="0"/>
        <v>-6.6666666666666714</v>
      </c>
    </row>
    <row r="34" spans="1:11" x14ac:dyDescent="0.25">
      <c r="A34" s="58"/>
      <c r="B34" s="56"/>
      <c r="C34" s="56"/>
      <c r="D34" s="56"/>
      <c r="E34" s="56"/>
      <c r="F34" s="56"/>
      <c r="G34" s="56"/>
      <c r="H34" s="56"/>
      <c r="I34" s="56"/>
      <c r="J34" s="53"/>
      <c r="K34" s="54"/>
    </row>
    <row r="35" spans="1:11" x14ac:dyDescent="0.25">
      <c r="A35" s="59" t="s">
        <v>161</v>
      </c>
      <c r="B35" s="60">
        <f>SUM(B3:B33)</f>
        <v>1819</v>
      </c>
      <c r="C35" s="60">
        <f t="shared" ref="C35:I35" si="1">SUM(C3:C33)</f>
        <v>15028</v>
      </c>
      <c r="D35" s="60">
        <f t="shared" si="1"/>
        <v>9367</v>
      </c>
      <c r="E35" s="60">
        <f t="shared" si="1"/>
        <v>15477</v>
      </c>
      <c r="F35" s="60">
        <f t="shared" si="1"/>
        <v>3642</v>
      </c>
      <c r="G35" s="60">
        <f t="shared" si="1"/>
        <v>36801</v>
      </c>
      <c r="H35" s="60">
        <f t="shared" si="1"/>
        <v>7516</v>
      </c>
      <c r="I35" s="60">
        <f t="shared" si="1"/>
        <v>89650</v>
      </c>
      <c r="J35" s="61">
        <v>88974</v>
      </c>
      <c r="K35" s="62">
        <f t="shared" si="0"/>
        <v>0.75977251781419852</v>
      </c>
    </row>
    <row r="36" spans="1:11" x14ac:dyDescent="0.25">
      <c r="A36" s="63"/>
      <c r="B36" s="64"/>
      <c r="C36" s="64"/>
      <c r="D36" s="64"/>
      <c r="E36" s="64"/>
      <c r="F36" s="64"/>
      <c r="G36" s="64"/>
      <c r="H36" s="64"/>
      <c r="I36" s="64"/>
      <c r="J36" s="65"/>
      <c r="K36" s="66"/>
    </row>
    <row r="38" spans="1:11" x14ac:dyDescent="0.25">
      <c r="A38" s="44" t="s">
        <v>115</v>
      </c>
      <c r="B38" s="44" t="s">
        <v>116</v>
      </c>
      <c r="C38" s="46"/>
      <c r="D38" s="46"/>
      <c r="E38" s="46"/>
      <c r="F38" s="46"/>
      <c r="G38" s="46"/>
      <c r="H38" s="46"/>
      <c r="I38" s="46"/>
      <c r="J38" s="46"/>
      <c r="K38" s="46"/>
    </row>
    <row r="39" spans="1:11" x14ac:dyDescent="0.25">
      <c r="A39" s="44" t="s">
        <v>117</v>
      </c>
      <c r="B39" s="44" t="s">
        <v>49</v>
      </c>
      <c r="C39" s="46"/>
      <c r="D39" s="46"/>
      <c r="E39" s="46"/>
      <c r="F39" s="46"/>
      <c r="G39" s="46"/>
      <c r="H39" s="46"/>
      <c r="I39" s="46"/>
      <c r="J39" s="46"/>
      <c r="K39" s="46"/>
    </row>
  </sheetData>
  <mergeCells count="1">
    <mergeCell ref="A1:K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X26"/>
  <sheetViews>
    <sheetView zoomScale="80" zoomScaleNormal="80" workbookViewId="0">
      <selection sqref="A1:I1"/>
    </sheetView>
  </sheetViews>
  <sheetFormatPr baseColWidth="10" defaultRowHeight="15" x14ac:dyDescent="0.25"/>
  <cols>
    <col min="1" max="1" width="18.140625" customWidth="1"/>
    <col min="5" max="5" width="13" customWidth="1"/>
    <col min="256" max="256" width="10.28515625" customWidth="1"/>
    <col min="257" max="257" width="18.140625" customWidth="1"/>
    <col min="261" max="261" width="13" customWidth="1"/>
    <col min="512" max="512" width="10.28515625" customWidth="1"/>
    <col min="513" max="513" width="18.140625" customWidth="1"/>
    <col min="517" max="517" width="13" customWidth="1"/>
    <col min="768" max="768" width="10.28515625" customWidth="1"/>
    <col min="769" max="769" width="18.140625" customWidth="1"/>
    <col min="773" max="773" width="13" customWidth="1"/>
    <col min="1024" max="1024" width="10.28515625" customWidth="1"/>
    <col min="1025" max="1025" width="18.140625" customWidth="1"/>
    <col min="1029" max="1029" width="13" customWidth="1"/>
    <col min="1280" max="1280" width="10.28515625" customWidth="1"/>
    <col min="1281" max="1281" width="18.140625" customWidth="1"/>
    <col min="1285" max="1285" width="13" customWidth="1"/>
    <col min="1536" max="1536" width="10.28515625" customWidth="1"/>
    <col min="1537" max="1537" width="18.140625" customWidth="1"/>
    <col min="1541" max="1541" width="13" customWidth="1"/>
    <col min="1792" max="1792" width="10.28515625" customWidth="1"/>
    <col min="1793" max="1793" width="18.140625" customWidth="1"/>
    <col min="1797" max="1797" width="13" customWidth="1"/>
    <col min="2048" max="2048" width="10.28515625" customWidth="1"/>
    <col min="2049" max="2049" width="18.140625" customWidth="1"/>
    <col min="2053" max="2053" width="13" customWidth="1"/>
    <col min="2304" max="2304" width="10.28515625" customWidth="1"/>
    <col min="2305" max="2305" width="18.140625" customWidth="1"/>
    <col min="2309" max="2309" width="13" customWidth="1"/>
    <col min="2560" max="2560" width="10.28515625" customWidth="1"/>
    <col min="2561" max="2561" width="18.140625" customWidth="1"/>
    <col min="2565" max="2565" width="13" customWidth="1"/>
    <col min="2816" max="2816" width="10.28515625" customWidth="1"/>
    <col min="2817" max="2817" width="18.140625" customWidth="1"/>
    <col min="2821" max="2821" width="13" customWidth="1"/>
    <col min="3072" max="3072" width="10.28515625" customWidth="1"/>
    <col min="3073" max="3073" width="18.140625" customWidth="1"/>
    <col min="3077" max="3077" width="13" customWidth="1"/>
    <col min="3328" max="3328" width="10.28515625" customWidth="1"/>
    <col min="3329" max="3329" width="18.140625" customWidth="1"/>
    <col min="3333" max="3333" width="13" customWidth="1"/>
    <col min="3584" max="3584" width="10.28515625" customWidth="1"/>
    <col min="3585" max="3585" width="18.140625" customWidth="1"/>
    <col min="3589" max="3589" width="13" customWidth="1"/>
    <col min="3840" max="3840" width="10.28515625" customWidth="1"/>
    <col min="3841" max="3841" width="18.140625" customWidth="1"/>
    <col min="3845" max="3845" width="13" customWidth="1"/>
    <col min="4096" max="4096" width="10.28515625" customWidth="1"/>
    <col min="4097" max="4097" width="18.140625" customWidth="1"/>
    <col min="4101" max="4101" width="13" customWidth="1"/>
    <col min="4352" max="4352" width="10.28515625" customWidth="1"/>
    <col min="4353" max="4353" width="18.140625" customWidth="1"/>
    <col min="4357" max="4357" width="13" customWidth="1"/>
    <col min="4608" max="4608" width="10.28515625" customWidth="1"/>
    <col min="4609" max="4609" width="18.140625" customWidth="1"/>
    <col min="4613" max="4613" width="13" customWidth="1"/>
    <col min="4864" max="4864" width="10.28515625" customWidth="1"/>
    <col min="4865" max="4865" width="18.140625" customWidth="1"/>
    <col min="4869" max="4869" width="13" customWidth="1"/>
    <col min="5120" max="5120" width="10.28515625" customWidth="1"/>
    <col min="5121" max="5121" width="18.140625" customWidth="1"/>
    <col min="5125" max="5125" width="13" customWidth="1"/>
    <col min="5376" max="5376" width="10.28515625" customWidth="1"/>
    <col min="5377" max="5377" width="18.140625" customWidth="1"/>
    <col min="5381" max="5381" width="13" customWidth="1"/>
    <col min="5632" max="5632" width="10.28515625" customWidth="1"/>
    <col min="5633" max="5633" width="18.140625" customWidth="1"/>
    <col min="5637" max="5637" width="13" customWidth="1"/>
    <col min="5888" max="5888" width="10.28515625" customWidth="1"/>
    <col min="5889" max="5889" width="18.140625" customWidth="1"/>
    <col min="5893" max="5893" width="13" customWidth="1"/>
    <col min="6144" max="6144" width="10.28515625" customWidth="1"/>
    <col min="6145" max="6145" width="18.140625" customWidth="1"/>
    <col min="6149" max="6149" width="13" customWidth="1"/>
    <col min="6400" max="6400" width="10.28515625" customWidth="1"/>
    <col min="6401" max="6401" width="18.140625" customWidth="1"/>
    <col min="6405" max="6405" width="13" customWidth="1"/>
    <col min="6656" max="6656" width="10.28515625" customWidth="1"/>
    <col min="6657" max="6657" width="18.140625" customWidth="1"/>
    <col min="6661" max="6661" width="13" customWidth="1"/>
    <col min="6912" max="6912" width="10.28515625" customWidth="1"/>
    <col min="6913" max="6913" width="18.140625" customWidth="1"/>
    <col min="6917" max="6917" width="13" customWidth="1"/>
    <col min="7168" max="7168" width="10.28515625" customWidth="1"/>
    <col min="7169" max="7169" width="18.140625" customWidth="1"/>
    <col min="7173" max="7173" width="13" customWidth="1"/>
    <col min="7424" max="7424" width="10.28515625" customWidth="1"/>
    <col min="7425" max="7425" width="18.140625" customWidth="1"/>
    <col min="7429" max="7429" width="13" customWidth="1"/>
    <col min="7680" max="7680" width="10.28515625" customWidth="1"/>
    <col min="7681" max="7681" width="18.140625" customWidth="1"/>
    <col min="7685" max="7685" width="13" customWidth="1"/>
    <col min="7936" max="7936" width="10.28515625" customWidth="1"/>
    <col min="7937" max="7937" width="18.140625" customWidth="1"/>
    <col min="7941" max="7941" width="13" customWidth="1"/>
    <col min="8192" max="8192" width="10.28515625" customWidth="1"/>
    <col min="8193" max="8193" width="18.140625" customWidth="1"/>
    <col min="8197" max="8197" width="13" customWidth="1"/>
    <col min="8448" max="8448" width="10.28515625" customWidth="1"/>
    <col min="8449" max="8449" width="18.140625" customWidth="1"/>
    <col min="8453" max="8453" width="13" customWidth="1"/>
    <col min="8704" max="8704" width="10.28515625" customWidth="1"/>
    <col min="8705" max="8705" width="18.140625" customWidth="1"/>
    <col min="8709" max="8709" width="13" customWidth="1"/>
    <col min="8960" max="8960" width="10.28515625" customWidth="1"/>
    <col min="8961" max="8961" width="18.140625" customWidth="1"/>
    <col min="8965" max="8965" width="13" customWidth="1"/>
    <col min="9216" max="9216" width="10.28515625" customWidth="1"/>
    <col min="9217" max="9217" width="18.140625" customWidth="1"/>
    <col min="9221" max="9221" width="13" customWidth="1"/>
    <col min="9472" max="9472" width="10.28515625" customWidth="1"/>
    <col min="9473" max="9473" width="18.140625" customWidth="1"/>
    <col min="9477" max="9477" width="13" customWidth="1"/>
    <col min="9728" max="9728" width="10.28515625" customWidth="1"/>
    <col min="9729" max="9729" width="18.140625" customWidth="1"/>
    <col min="9733" max="9733" width="13" customWidth="1"/>
    <col min="9984" max="9984" width="10.28515625" customWidth="1"/>
    <col min="9985" max="9985" width="18.140625" customWidth="1"/>
    <col min="9989" max="9989" width="13" customWidth="1"/>
    <col min="10240" max="10240" width="10.28515625" customWidth="1"/>
    <col min="10241" max="10241" width="18.140625" customWidth="1"/>
    <col min="10245" max="10245" width="13" customWidth="1"/>
    <col min="10496" max="10496" width="10.28515625" customWidth="1"/>
    <col min="10497" max="10497" width="18.140625" customWidth="1"/>
    <col min="10501" max="10501" width="13" customWidth="1"/>
    <col min="10752" max="10752" width="10.28515625" customWidth="1"/>
    <col min="10753" max="10753" width="18.140625" customWidth="1"/>
    <col min="10757" max="10757" width="13" customWidth="1"/>
    <col min="11008" max="11008" width="10.28515625" customWidth="1"/>
    <col min="11009" max="11009" width="18.140625" customWidth="1"/>
    <col min="11013" max="11013" width="13" customWidth="1"/>
    <col min="11264" max="11264" width="10.28515625" customWidth="1"/>
    <col min="11265" max="11265" width="18.140625" customWidth="1"/>
    <col min="11269" max="11269" width="13" customWidth="1"/>
    <col min="11520" max="11520" width="10.28515625" customWidth="1"/>
    <col min="11521" max="11521" width="18.140625" customWidth="1"/>
    <col min="11525" max="11525" width="13" customWidth="1"/>
    <col min="11776" max="11776" width="10.28515625" customWidth="1"/>
    <col min="11777" max="11777" width="18.140625" customWidth="1"/>
    <col min="11781" max="11781" width="13" customWidth="1"/>
    <col min="12032" max="12032" width="10.28515625" customWidth="1"/>
    <col min="12033" max="12033" width="18.140625" customWidth="1"/>
    <col min="12037" max="12037" width="13" customWidth="1"/>
    <col min="12288" max="12288" width="10.28515625" customWidth="1"/>
    <col min="12289" max="12289" width="18.140625" customWidth="1"/>
    <col min="12293" max="12293" width="13" customWidth="1"/>
    <col min="12544" max="12544" width="10.28515625" customWidth="1"/>
    <col min="12545" max="12545" width="18.140625" customWidth="1"/>
    <col min="12549" max="12549" width="13" customWidth="1"/>
    <col min="12800" max="12800" width="10.28515625" customWidth="1"/>
    <col min="12801" max="12801" width="18.140625" customWidth="1"/>
    <col min="12805" max="12805" width="13" customWidth="1"/>
    <col min="13056" max="13056" width="10.28515625" customWidth="1"/>
    <col min="13057" max="13057" width="18.140625" customWidth="1"/>
    <col min="13061" max="13061" width="13" customWidth="1"/>
    <col min="13312" max="13312" width="10.28515625" customWidth="1"/>
    <col min="13313" max="13313" width="18.140625" customWidth="1"/>
    <col min="13317" max="13317" width="13" customWidth="1"/>
    <col min="13568" max="13568" width="10.28515625" customWidth="1"/>
    <col min="13569" max="13569" width="18.140625" customWidth="1"/>
    <col min="13573" max="13573" width="13" customWidth="1"/>
    <col min="13824" max="13824" width="10.28515625" customWidth="1"/>
    <col min="13825" max="13825" width="18.140625" customWidth="1"/>
    <col min="13829" max="13829" width="13" customWidth="1"/>
    <col min="14080" max="14080" width="10.28515625" customWidth="1"/>
    <col min="14081" max="14081" width="18.140625" customWidth="1"/>
    <col min="14085" max="14085" width="13" customWidth="1"/>
    <col min="14336" max="14336" width="10.28515625" customWidth="1"/>
    <col min="14337" max="14337" width="18.140625" customWidth="1"/>
    <col min="14341" max="14341" width="13" customWidth="1"/>
    <col min="14592" max="14592" width="10.28515625" customWidth="1"/>
    <col min="14593" max="14593" width="18.140625" customWidth="1"/>
    <col min="14597" max="14597" width="13" customWidth="1"/>
    <col min="14848" max="14848" width="10.28515625" customWidth="1"/>
    <col min="14849" max="14849" width="18.140625" customWidth="1"/>
    <col min="14853" max="14853" width="13" customWidth="1"/>
    <col min="15104" max="15104" width="10.28515625" customWidth="1"/>
    <col min="15105" max="15105" width="18.140625" customWidth="1"/>
    <col min="15109" max="15109" width="13" customWidth="1"/>
    <col min="15360" max="15360" width="10.28515625" customWidth="1"/>
    <col min="15361" max="15361" width="18.140625" customWidth="1"/>
    <col min="15365" max="15365" width="13" customWidth="1"/>
    <col min="15616" max="15616" width="10.28515625" customWidth="1"/>
    <col min="15617" max="15617" width="18.140625" customWidth="1"/>
    <col min="15621" max="15621" width="13" customWidth="1"/>
    <col min="15872" max="15872" width="10.28515625" customWidth="1"/>
    <col min="15873" max="15873" width="18.140625" customWidth="1"/>
    <col min="15877" max="15877" width="13" customWidth="1"/>
    <col min="16128" max="16128" width="10.28515625" customWidth="1"/>
    <col min="16129" max="16129" width="18.140625" customWidth="1"/>
    <col min="16133" max="16133" width="13" customWidth="1"/>
  </cols>
  <sheetData>
    <row r="1" spans="1:24" ht="23.25" customHeight="1" x14ac:dyDescent="0.25">
      <c r="A1" s="241" t="s">
        <v>314</v>
      </c>
      <c r="B1" s="241"/>
      <c r="C1" s="241"/>
      <c r="D1" s="241"/>
      <c r="E1" s="241"/>
      <c r="F1" s="241"/>
      <c r="G1" s="241"/>
      <c r="H1" s="241"/>
      <c r="I1" s="241"/>
    </row>
    <row r="2" spans="1:24" ht="39" customHeight="1" x14ac:dyDescent="0.25">
      <c r="A2" s="67" t="s">
        <v>102</v>
      </c>
      <c r="B2" s="68" t="s">
        <v>162</v>
      </c>
      <c r="C2" s="67" t="s">
        <v>120</v>
      </c>
      <c r="D2" s="68" t="s">
        <v>124</v>
      </c>
      <c r="E2" s="67" t="s">
        <v>122</v>
      </c>
      <c r="F2" s="68" t="s">
        <v>121</v>
      </c>
      <c r="G2" s="67" t="s">
        <v>123</v>
      </c>
      <c r="H2" s="68" t="s">
        <v>163</v>
      </c>
      <c r="I2" s="69" t="s">
        <v>164</v>
      </c>
    </row>
    <row r="3" spans="1:24" x14ac:dyDescent="0.25">
      <c r="A3" s="185" t="s">
        <v>303</v>
      </c>
      <c r="B3" s="191">
        <v>7106</v>
      </c>
      <c r="C3" s="191">
        <v>1812</v>
      </c>
      <c r="D3" s="191">
        <v>3749</v>
      </c>
      <c r="E3" s="191">
        <v>9377</v>
      </c>
      <c r="F3" s="191">
        <v>15607</v>
      </c>
      <c r="G3" s="191">
        <v>15642</v>
      </c>
      <c r="H3" s="191">
        <v>38096</v>
      </c>
      <c r="I3" s="188">
        <v>91389</v>
      </c>
      <c r="N3" s="6"/>
      <c r="O3" s="6"/>
      <c r="P3" s="6"/>
      <c r="Q3" s="6"/>
      <c r="R3" s="6"/>
      <c r="S3" s="6"/>
      <c r="T3" s="6"/>
      <c r="U3" s="6"/>
      <c r="V3" s="6"/>
      <c r="W3" s="6"/>
    </row>
    <row r="4" spans="1:24" x14ac:dyDescent="0.25">
      <c r="N4" s="6"/>
      <c r="O4" s="6"/>
      <c r="P4" s="6"/>
      <c r="Q4" s="6"/>
      <c r="R4" s="6"/>
      <c r="S4" s="6"/>
      <c r="T4" s="6"/>
      <c r="U4" s="6"/>
      <c r="V4" s="6"/>
      <c r="W4" s="6"/>
    </row>
    <row r="5" spans="1:24" x14ac:dyDescent="0.25">
      <c r="M5" s="6"/>
      <c r="N5" s="6"/>
      <c r="O5" s="6"/>
      <c r="P5" s="6"/>
      <c r="Q5" s="71"/>
      <c r="R5" s="6"/>
      <c r="S5" s="6"/>
      <c r="T5" s="6"/>
      <c r="X5" s="6"/>
    </row>
    <row r="6" spans="1:24" x14ac:dyDescent="0.25">
      <c r="M6" s="6"/>
      <c r="N6" s="6"/>
      <c r="O6" s="6"/>
      <c r="P6" s="6"/>
      <c r="Q6" s="6"/>
      <c r="R6" s="6"/>
      <c r="S6" s="6"/>
      <c r="T6" s="6"/>
    </row>
    <row r="11" spans="1:24" x14ac:dyDescent="0.25">
      <c r="G11" s="6"/>
      <c r="H11" s="6"/>
      <c r="I11" s="6"/>
      <c r="J11" s="6"/>
    </row>
    <row r="12" spans="1:24" x14ac:dyDescent="0.25">
      <c r="G12" s="6"/>
      <c r="H12" s="6"/>
      <c r="I12" s="6"/>
      <c r="J12" s="6"/>
    </row>
    <row r="25" spans="1:2" x14ac:dyDescent="0.25">
      <c r="A25" s="44" t="s">
        <v>115</v>
      </c>
      <c r="B25" s="44" t="s">
        <v>116</v>
      </c>
    </row>
    <row r="26" spans="1:2" x14ac:dyDescent="0.25">
      <c r="A26" s="44" t="s">
        <v>117</v>
      </c>
      <c r="B26" s="44" t="s">
        <v>49</v>
      </c>
    </row>
  </sheetData>
  <mergeCells count="1">
    <mergeCell ref="A1:I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I41"/>
  <sheetViews>
    <sheetView zoomScale="80" zoomScaleNormal="80" workbookViewId="0">
      <selection activeCell="A2" sqref="A2:XFD2"/>
    </sheetView>
  </sheetViews>
  <sheetFormatPr baseColWidth="10" defaultRowHeight="15" x14ac:dyDescent="0.25"/>
  <cols>
    <col min="1" max="1" width="24.140625" bestFit="1" customWidth="1"/>
    <col min="4" max="4" width="13.5703125" customWidth="1"/>
    <col min="5" max="5" width="15.140625" customWidth="1"/>
    <col min="6" max="6" width="12.7109375" customWidth="1"/>
    <col min="8" max="8" width="12.5703125" customWidth="1"/>
    <col min="9" max="9" width="12.42578125" customWidth="1"/>
  </cols>
  <sheetData>
    <row r="1" spans="1:9" ht="25.5" customHeight="1" x14ac:dyDescent="0.25">
      <c r="A1" s="240" t="s">
        <v>170</v>
      </c>
      <c r="B1" s="240"/>
      <c r="C1" s="240"/>
      <c r="D1" s="240"/>
      <c r="E1" s="240"/>
      <c r="F1" s="240"/>
      <c r="G1" s="240"/>
      <c r="H1" s="240"/>
      <c r="I1" s="240"/>
    </row>
    <row r="2" spans="1:9" ht="32.25" customHeight="1" thickBot="1" x14ac:dyDescent="0.3">
      <c r="A2" s="47" t="s">
        <v>119</v>
      </c>
      <c r="B2" s="48" t="s">
        <v>169</v>
      </c>
      <c r="C2" s="48" t="s">
        <v>168</v>
      </c>
      <c r="D2" s="48" t="s">
        <v>167</v>
      </c>
      <c r="E2" s="48" t="s">
        <v>166</v>
      </c>
      <c r="F2" s="48" t="s">
        <v>165</v>
      </c>
      <c r="G2" s="49" t="s">
        <v>127</v>
      </c>
      <c r="H2" s="47" t="s">
        <v>128</v>
      </c>
      <c r="I2" s="48" t="s">
        <v>129</v>
      </c>
    </row>
    <row r="3" spans="1:9" x14ac:dyDescent="0.25">
      <c r="A3" s="46"/>
      <c r="B3" s="75"/>
      <c r="C3" s="75"/>
      <c r="D3" s="75"/>
      <c r="E3" s="75"/>
      <c r="F3" s="75"/>
      <c r="G3" s="74"/>
      <c r="H3" s="73"/>
      <c r="I3" s="50"/>
    </row>
    <row r="4" spans="1:9" x14ac:dyDescent="0.25">
      <c r="A4" s="46" t="s">
        <v>130</v>
      </c>
      <c r="B4" s="53">
        <v>1</v>
      </c>
      <c r="C4" s="53">
        <v>2345</v>
      </c>
      <c r="D4" s="53">
        <v>566</v>
      </c>
      <c r="E4" s="53">
        <v>105</v>
      </c>
      <c r="F4" s="53">
        <v>82</v>
      </c>
      <c r="G4" s="57">
        <v>3099</v>
      </c>
      <c r="H4" s="53">
        <v>2849</v>
      </c>
      <c r="I4" s="72">
        <f t="shared" ref="I4:I34" si="0">G4*100/H4-100</f>
        <v>8.7750087750087715</v>
      </c>
    </row>
    <row r="5" spans="1:9" x14ac:dyDescent="0.25">
      <c r="A5" s="46" t="s">
        <v>131</v>
      </c>
      <c r="B5" s="53">
        <v>0</v>
      </c>
      <c r="C5" s="53">
        <v>263</v>
      </c>
      <c r="D5" s="53">
        <v>185</v>
      </c>
      <c r="E5" s="53">
        <v>35</v>
      </c>
      <c r="F5" s="53">
        <v>33</v>
      </c>
      <c r="G5" s="57">
        <v>516</v>
      </c>
      <c r="H5" s="53">
        <v>504</v>
      </c>
      <c r="I5" s="72">
        <f t="shared" si="0"/>
        <v>2.3809523809523796</v>
      </c>
    </row>
    <row r="6" spans="1:9" x14ac:dyDescent="0.25">
      <c r="A6" s="46" t="s">
        <v>132</v>
      </c>
      <c r="B6" s="53">
        <v>1</v>
      </c>
      <c r="C6" s="53">
        <v>442</v>
      </c>
      <c r="D6" s="53">
        <v>192</v>
      </c>
      <c r="E6" s="53">
        <v>28</v>
      </c>
      <c r="F6" s="53">
        <v>38</v>
      </c>
      <c r="G6" s="57">
        <v>701</v>
      </c>
      <c r="H6" s="53">
        <v>558</v>
      </c>
      <c r="I6" s="72">
        <f t="shared" si="0"/>
        <v>25.627240143369178</v>
      </c>
    </row>
    <row r="7" spans="1:9" x14ac:dyDescent="0.25">
      <c r="A7" s="46" t="s">
        <v>133</v>
      </c>
      <c r="B7" s="53">
        <v>4</v>
      </c>
      <c r="C7" s="53">
        <v>5777</v>
      </c>
      <c r="D7" s="53">
        <v>1173</v>
      </c>
      <c r="E7" s="53">
        <v>179</v>
      </c>
      <c r="F7" s="53">
        <v>194</v>
      </c>
      <c r="G7" s="57">
        <v>7327</v>
      </c>
      <c r="H7" s="53">
        <v>7233</v>
      </c>
      <c r="I7" s="72">
        <f t="shared" si="0"/>
        <v>1.2995990598645051</v>
      </c>
    </row>
    <row r="8" spans="1:9" x14ac:dyDescent="0.25">
      <c r="A8" s="46" t="s">
        <v>134</v>
      </c>
      <c r="B8" s="53">
        <v>0</v>
      </c>
      <c r="C8" s="53">
        <v>249</v>
      </c>
      <c r="D8" s="53">
        <v>226</v>
      </c>
      <c r="E8" s="53">
        <v>16</v>
      </c>
      <c r="F8" s="53">
        <v>28</v>
      </c>
      <c r="G8" s="57">
        <v>519</v>
      </c>
      <c r="H8" s="53">
        <v>512</v>
      </c>
      <c r="I8" s="72">
        <f t="shared" si="0"/>
        <v>1.3671875</v>
      </c>
    </row>
    <row r="9" spans="1:9" x14ac:dyDescent="0.25">
      <c r="A9" s="46" t="s">
        <v>135</v>
      </c>
      <c r="B9" s="53">
        <v>1</v>
      </c>
      <c r="C9" s="53">
        <v>1122</v>
      </c>
      <c r="D9" s="53">
        <v>826</v>
      </c>
      <c r="E9" s="53">
        <v>213</v>
      </c>
      <c r="F9" s="53">
        <v>157</v>
      </c>
      <c r="G9" s="57">
        <v>2319</v>
      </c>
      <c r="H9" s="53">
        <v>2258</v>
      </c>
      <c r="I9" s="72">
        <f t="shared" si="0"/>
        <v>2.7015057573073449</v>
      </c>
    </row>
    <row r="10" spans="1:9" x14ac:dyDescent="0.25">
      <c r="A10" s="46" t="s">
        <v>136</v>
      </c>
      <c r="B10" s="53">
        <v>0</v>
      </c>
      <c r="C10" s="53">
        <v>122</v>
      </c>
      <c r="D10" s="53">
        <v>94</v>
      </c>
      <c r="E10" s="53">
        <v>13</v>
      </c>
      <c r="F10" s="53">
        <v>22</v>
      </c>
      <c r="G10" s="57">
        <v>251</v>
      </c>
      <c r="H10" s="53">
        <v>241</v>
      </c>
      <c r="I10" s="72">
        <f t="shared" si="0"/>
        <v>4.1493775933609953</v>
      </c>
    </row>
    <row r="11" spans="1:9" x14ac:dyDescent="0.25">
      <c r="A11" s="46" t="s">
        <v>137</v>
      </c>
      <c r="B11" s="53">
        <v>0</v>
      </c>
      <c r="C11" s="53">
        <v>246</v>
      </c>
      <c r="D11" s="53">
        <v>215</v>
      </c>
      <c r="E11" s="53">
        <v>18</v>
      </c>
      <c r="F11" s="53">
        <v>32</v>
      </c>
      <c r="G11" s="57">
        <v>511</v>
      </c>
      <c r="H11" s="53">
        <v>488</v>
      </c>
      <c r="I11" s="72">
        <f t="shared" si="0"/>
        <v>4.7131147540983562</v>
      </c>
    </row>
    <row r="12" spans="1:9" x14ac:dyDescent="0.25">
      <c r="A12" s="46" t="s">
        <v>138</v>
      </c>
      <c r="B12" s="53">
        <v>5</v>
      </c>
      <c r="C12" s="53">
        <v>3270</v>
      </c>
      <c r="D12" s="53">
        <v>954</v>
      </c>
      <c r="E12" s="53">
        <v>178</v>
      </c>
      <c r="F12" s="53">
        <v>138</v>
      </c>
      <c r="G12" s="57">
        <v>4545</v>
      </c>
      <c r="H12" s="53">
        <v>4252</v>
      </c>
      <c r="I12" s="72">
        <f t="shared" si="0"/>
        <v>6.8908748824082835</v>
      </c>
    </row>
    <row r="13" spans="1:9" x14ac:dyDescent="0.25">
      <c r="A13" s="46" t="s">
        <v>139</v>
      </c>
      <c r="B13" s="53">
        <v>0</v>
      </c>
      <c r="C13" s="53">
        <v>239</v>
      </c>
      <c r="D13" s="53">
        <v>230</v>
      </c>
      <c r="E13" s="53">
        <v>30</v>
      </c>
      <c r="F13" s="53">
        <v>50</v>
      </c>
      <c r="G13" s="57">
        <v>549</v>
      </c>
      <c r="H13" s="53">
        <v>587</v>
      </c>
      <c r="I13" s="72">
        <f t="shared" si="0"/>
        <v>-6.4735945485519579</v>
      </c>
    </row>
    <row r="14" spans="1:9" x14ac:dyDescent="0.25">
      <c r="A14" s="46" t="s">
        <v>140</v>
      </c>
      <c r="B14" s="53">
        <v>7</v>
      </c>
      <c r="C14" s="53">
        <v>1342</v>
      </c>
      <c r="D14" s="53">
        <v>350</v>
      </c>
      <c r="E14" s="53">
        <v>60</v>
      </c>
      <c r="F14" s="53">
        <v>55</v>
      </c>
      <c r="G14" s="57">
        <v>1814</v>
      </c>
      <c r="H14" s="53">
        <v>1793</v>
      </c>
      <c r="I14" s="72">
        <f t="shared" si="0"/>
        <v>1.1712214166201846</v>
      </c>
    </row>
    <row r="15" spans="1:9" x14ac:dyDescent="0.25">
      <c r="A15" s="46" t="s">
        <v>141</v>
      </c>
      <c r="B15" s="53">
        <v>1</v>
      </c>
      <c r="C15" s="53">
        <v>1182</v>
      </c>
      <c r="D15" s="53">
        <v>786</v>
      </c>
      <c r="E15" s="53">
        <v>127</v>
      </c>
      <c r="F15" s="53">
        <v>153</v>
      </c>
      <c r="G15" s="57">
        <v>2249</v>
      </c>
      <c r="H15" s="53">
        <v>2153</v>
      </c>
      <c r="I15" s="72">
        <f t="shared" si="0"/>
        <v>4.4588945657222467</v>
      </c>
    </row>
    <row r="16" spans="1:9" x14ac:dyDescent="0.25">
      <c r="A16" s="46" t="s">
        <v>142</v>
      </c>
      <c r="B16" s="53">
        <v>1</v>
      </c>
      <c r="C16" s="53">
        <v>1224</v>
      </c>
      <c r="D16" s="53">
        <v>1051</v>
      </c>
      <c r="E16" s="53">
        <v>109</v>
      </c>
      <c r="F16" s="53">
        <v>211</v>
      </c>
      <c r="G16" s="57">
        <v>2596</v>
      </c>
      <c r="H16" s="53">
        <v>2672</v>
      </c>
      <c r="I16" s="72">
        <f t="shared" si="0"/>
        <v>-2.8443113772455035</v>
      </c>
    </row>
    <row r="17" spans="1:9" x14ac:dyDescent="0.25">
      <c r="A17" s="46" t="s">
        <v>143</v>
      </c>
      <c r="B17" s="53">
        <v>11</v>
      </c>
      <c r="C17" s="53">
        <v>7099</v>
      </c>
      <c r="D17" s="53">
        <v>6983</v>
      </c>
      <c r="E17" s="53">
        <v>1367</v>
      </c>
      <c r="F17" s="53">
        <v>1095</v>
      </c>
      <c r="G17" s="57">
        <v>16555</v>
      </c>
      <c r="H17" s="53">
        <v>16344</v>
      </c>
      <c r="I17" s="72">
        <f t="shared" si="0"/>
        <v>1.2909936368086079</v>
      </c>
    </row>
    <row r="18" spans="1:9" x14ac:dyDescent="0.25">
      <c r="A18" s="46" t="s">
        <v>144</v>
      </c>
      <c r="B18" s="53">
        <v>1</v>
      </c>
      <c r="C18" s="53">
        <v>394</v>
      </c>
      <c r="D18" s="53">
        <v>497</v>
      </c>
      <c r="E18" s="53">
        <v>66</v>
      </c>
      <c r="F18" s="53">
        <v>71</v>
      </c>
      <c r="G18" s="57">
        <v>1029</v>
      </c>
      <c r="H18" s="53">
        <v>1036</v>
      </c>
      <c r="I18" s="72">
        <f t="shared" si="0"/>
        <v>-0.67567567567567721</v>
      </c>
    </row>
    <row r="19" spans="1:9" x14ac:dyDescent="0.25">
      <c r="A19" s="46" t="s">
        <v>145</v>
      </c>
      <c r="B19" s="53">
        <v>4</v>
      </c>
      <c r="C19" s="53">
        <v>2142</v>
      </c>
      <c r="D19" s="53">
        <v>1674</v>
      </c>
      <c r="E19" s="53">
        <v>275</v>
      </c>
      <c r="F19" s="53">
        <v>269</v>
      </c>
      <c r="G19" s="57">
        <v>4364</v>
      </c>
      <c r="H19" s="53">
        <v>4508</v>
      </c>
      <c r="I19" s="72">
        <f t="shared" si="0"/>
        <v>-3.1943212067435667</v>
      </c>
    </row>
    <row r="20" spans="1:9" x14ac:dyDescent="0.25">
      <c r="A20" s="46" t="s">
        <v>146</v>
      </c>
      <c r="B20" s="53">
        <v>0</v>
      </c>
      <c r="C20" s="53">
        <v>1632</v>
      </c>
      <c r="D20" s="53">
        <v>1107</v>
      </c>
      <c r="E20" s="53">
        <v>209</v>
      </c>
      <c r="F20" s="53">
        <v>148</v>
      </c>
      <c r="G20" s="57">
        <v>3096</v>
      </c>
      <c r="H20" s="53">
        <v>3056</v>
      </c>
      <c r="I20" s="72">
        <f t="shared" si="0"/>
        <v>1.3089005235602116</v>
      </c>
    </row>
    <row r="21" spans="1:9" x14ac:dyDescent="0.25">
      <c r="A21" s="46" t="s">
        <v>147</v>
      </c>
      <c r="B21" s="53">
        <v>3</v>
      </c>
      <c r="C21" s="53">
        <v>2080</v>
      </c>
      <c r="D21" s="53">
        <v>1564</v>
      </c>
      <c r="E21" s="53">
        <v>189</v>
      </c>
      <c r="F21" s="53">
        <v>257</v>
      </c>
      <c r="G21" s="57">
        <v>4093</v>
      </c>
      <c r="H21" s="53">
        <v>4164</v>
      </c>
      <c r="I21" s="72">
        <f t="shared" si="0"/>
        <v>-1.7050912584053748</v>
      </c>
    </row>
    <row r="22" spans="1:9" x14ac:dyDescent="0.25">
      <c r="A22" s="46" t="s">
        <v>148</v>
      </c>
      <c r="B22" s="53">
        <v>1</v>
      </c>
      <c r="C22" s="53">
        <v>630</v>
      </c>
      <c r="D22" s="53">
        <v>543</v>
      </c>
      <c r="E22" s="53">
        <v>109</v>
      </c>
      <c r="F22" s="53">
        <v>89</v>
      </c>
      <c r="G22" s="57">
        <v>1372</v>
      </c>
      <c r="H22" s="53">
        <v>1512</v>
      </c>
      <c r="I22" s="72">
        <f t="shared" si="0"/>
        <v>-9.2592592592592524</v>
      </c>
    </row>
    <row r="23" spans="1:9" x14ac:dyDescent="0.25">
      <c r="A23" s="46" t="s">
        <v>149</v>
      </c>
      <c r="B23" s="53">
        <v>0</v>
      </c>
      <c r="C23" s="53">
        <v>207</v>
      </c>
      <c r="D23" s="53">
        <v>256</v>
      </c>
      <c r="E23" s="53">
        <v>25</v>
      </c>
      <c r="F23" s="53">
        <v>35</v>
      </c>
      <c r="G23" s="57">
        <v>523</v>
      </c>
      <c r="H23" s="53">
        <v>486</v>
      </c>
      <c r="I23" s="72">
        <f t="shared" si="0"/>
        <v>7.6131687242798307</v>
      </c>
    </row>
    <row r="24" spans="1:9" x14ac:dyDescent="0.25">
      <c r="A24" s="46" t="s">
        <v>150</v>
      </c>
      <c r="B24" s="53">
        <v>2</v>
      </c>
      <c r="C24" s="53">
        <v>954</v>
      </c>
      <c r="D24" s="53">
        <v>306</v>
      </c>
      <c r="E24" s="53">
        <v>54</v>
      </c>
      <c r="F24" s="53">
        <v>42</v>
      </c>
      <c r="G24" s="57">
        <v>1358</v>
      </c>
      <c r="H24" s="53">
        <v>1212</v>
      </c>
      <c r="I24" s="72">
        <f t="shared" si="0"/>
        <v>12.046204620462049</v>
      </c>
    </row>
    <row r="25" spans="1:9" x14ac:dyDescent="0.25">
      <c r="A25" s="46" t="s">
        <v>151</v>
      </c>
      <c r="B25" s="53">
        <v>5</v>
      </c>
      <c r="C25" s="53">
        <v>10793</v>
      </c>
      <c r="D25" s="53">
        <v>7658</v>
      </c>
      <c r="E25" s="53">
        <v>1788</v>
      </c>
      <c r="F25" s="53">
        <v>1336</v>
      </c>
      <c r="G25" s="57">
        <v>21580</v>
      </c>
      <c r="H25" s="53">
        <v>21783</v>
      </c>
      <c r="I25" s="72">
        <f t="shared" si="0"/>
        <v>-0.93191938667769136</v>
      </c>
    </row>
    <row r="26" spans="1:9" x14ac:dyDescent="0.25">
      <c r="A26" s="46" t="s">
        <v>152</v>
      </c>
      <c r="B26" s="53">
        <v>4</v>
      </c>
      <c r="C26" s="53">
        <v>805</v>
      </c>
      <c r="D26" s="53">
        <v>577</v>
      </c>
      <c r="E26" s="53">
        <v>86</v>
      </c>
      <c r="F26" s="53">
        <v>117</v>
      </c>
      <c r="G26" s="57">
        <v>1589</v>
      </c>
      <c r="H26" s="53">
        <v>1585</v>
      </c>
      <c r="I26" s="72">
        <f t="shared" si="0"/>
        <v>0.25236593059936752</v>
      </c>
    </row>
    <row r="27" spans="1:9" x14ac:dyDescent="0.25">
      <c r="A27" s="46" t="s">
        <v>153</v>
      </c>
      <c r="B27" s="53">
        <v>1</v>
      </c>
      <c r="C27" s="53">
        <v>505</v>
      </c>
      <c r="D27" s="53">
        <v>110</v>
      </c>
      <c r="E27" s="53">
        <v>18</v>
      </c>
      <c r="F27" s="53">
        <v>18</v>
      </c>
      <c r="G27" s="57">
        <v>652</v>
      </c>
      <c r="H27" s="53">
        <v>651</v>
      </c>
      <c r="I27" s="72">
        <f t="shared" si="0"/>
        <v>0.15360983102918624</v>
      </c>
    </row>
    <row r="28" spans="1:9" x14ac:dyDescent="0.25">
      <c r="A28" s="46" t="s">
        <v>154</v>
      </c>
      <c r="B28" s="53">
        <v>1</v>
      </c>
      <c r="C28" s="53">
        <v>358</v>
      </c>
      <c r="D28" s="53">
        <v>401</v>
      </c>
      <c r="E28" s="53">
        <v>49</v>
      </c>
      <c r="F28" s="53">
        <v>41</v>
      </c>
      <c r="G28" s="57">
        <v>850</v>
      </c>
      <c r="H28" s="53">
        <v>836</v>
      </c>
      <c r="I28" s="72">
        <f t="shared" si="0"/>
        <v>1.6746411483253638</v>
      </c>
    </row>
    <row r="29" spans="1:9" x14ac:dyDescent="0.25">
      <c r="A29" s="46" t="s">
        <v>155</v>
      </c>
      <c r="B29" s="53">
        <v>1</v>
      </c>
      <c r="C29" s="53">
        <v>236</v>
      </c>
      <c r="D29" s="53">
        <v>240</v>
      </c>
      <c r="E29" s="53">
        <v>21</v>
      </c>
      <c r="F29" s="53">
        <v>27</v>
      </c>
      <c r="G29" s="57">
        <v>525</v>
      </c>
      <c r="H29" s="53">
        <v>476</v>
      </c>
      <c r="I29" s="72">
        <f t="shared" si="0"/>
        <v>10.294117647058826</v>
      </c>
    </row>
    <row r="30" spans="1:9" x14ac:dyDescent="0.25">
      <c r="A30" s="46" t="s">
        <v>156</v>
      </c>
      <c r="B30" s="53">
        <v>4</v>
      </c>
      <c r="C30" s="53">
        <v>1075</v>
      </c>
      <c r="D30" s="53">
        <v>1257</v>
      </c>
      <c r="E30" s="53">
        <v>175</v>
      </c>
      <c r="F30" s="53">
        <v>175</v>
      </c>
      <c r="G30" s="57">
        <v>2686</v>
      </c>
      <c r="H30" s="53">
        <v>2704</v>
      </c>
      <c r="I30" s="72">
        <f t="shared" si="0"/>
        <v>-0.66568047337278813</v>
      </c>
    </row>
    <row r="31" spans="1:9" x14ac:dyDescent="0.25">
      <c r="A31" s="46" t="s">
        <v>157</v>
      </c>
      <c r="B31" s="53">
        <v>0</v>
      </c>
      <c r="C31" s="53">
        <v>172</v>
      </c>
      <c r="D31" s="53">
        <v>110</v>
      </c>
      <c r="E31" s="53">
        <v>5</v>
      </c>
      <c r="F31" s="53">
        <v>7</v>
      </c>
      <c r="G31" s="57">
        <v>294</v>
      </c>
      <c r="H31" s="53">
        <v>292</v>
      </c>
      <c r="I31" s="72">
        <f t="shared" si="0"/>
        <v>0.68493150684930981</v>
      </c>
    </row>
    <row r="32" spans="1:9" x14ac:dyDescent="0.25">
      <c r="A32" s="46" t="s">
        <v>158</v>
      </c>
      <c r="B32" s="53">
        <v>0</v>
      </c>
      <c r="C32" s="53">
        <v>325</v>
      </c>
      <c r="D32" s="53">
        <v>378</v>
      </c>
      <c r="E32" s="53">
        <v>122</v>
      </c>
      <c r="F32" s="53">
        <v>99</v>
      </c>
      <c r="G32" s="57">
        <v>924</v>
      </c>
      <c r="H32" s="53">
        <v>1052</v>
      </c>
      <c r="I32" s="72">
        <f t="shared" si="0"/>
        <v>-12.167300380228141</v>
      </c>
    </row>
    <row r="33" spans="1:9" x14ac:dyDescent="0.25">
      <c r="A33" s="46" t="s">
        <v>159</v>
      </c>
      <c r="B33" s="53">
        <v>5</v>
      </c>
      <c r="C33" s="53">
        <v>432</v>
      </c>
      <c r="D33" s="53">
        <v>496</v>
      </c>
      <c r="E33" s="53">
        <v>50</v>
      </c>
      <c r="F33" s="53">
        <v>69</v>
      </c>
      <c r="G33" s="57">
        <v>1052</v>
      </c>
      <c r="H33" s="53">
        <v>1057</v>
      </c>
      <c r="I33" s="72">
        <f t="shared" si="0"/>
        <v>-0.47303689687795725</v>
      </c>
    </row>
    <row r="34" spans="1:9" x14ac:dyDescent="0.25">
      <c r="A34" s="46" t="s">
        <v>160</v>
      </c>
      <c r="B34" s="53">
        <v>0</v>
      </c>
      <c r="C34" s="53">
        <v>79</v>
      </c>
      <c r="D34" s="53">
        <v>27</v>
      </c>
      <c r="E34" s="53">
        <v>5</v>
      </c>
      <c r="F34" s="53">
        <v>1</v>
      </c>
      <c r="G34" s="57">
        <v>112</v>
      </c>
      <c r="H34" s="53">
        <v>120</v>
      </c>
      <c r="I34" s="72">
        <f t="shared" si="0"/>
        <v>-6.6666666666666714</v>
      </c>
    </row>
    <row r="35" spans="1:9" x14ac:dyDescent="0.25">
      <c r="A35" s="46"/>
      <c r="B35" s="53"/>
      <c r="C35" s="53"/>
      <c r="D35" s="53"/>
      <c r="E35" s="53"/>
      <c r="F35" s="53"/>
      <c r="G35" s="53"/>
      <c r="H35" s="53"/>
      <c r="I35" s="72"/>
    </row>
    <row r="36" spans="1:9" x14ac:dyDescent="0.25">
      <c r="A36" s="59" t="s">
        <v>161</v>
      </c>
      <c r="B36" s="61">
        <f t="shared" ref="B36:G36" si="1">SUM(B4:B34)</f>
        <v>64</v>
      </c>
      <c r="C36" s="61">
        <f t="shared" si="1"/>
        <v>47741</v>
      </c>
      <c r="D36" s="61">
        <f t="shared" si="1"/>
        <v>31032</v>
      </c>
      <c r="E36" s="61">
        <f t="shared" si="1"/>
        <v>5724</v>
      </c>
      <c r="F36" s="61">
        <f t="shared" si="1"/>
        <v>5089</v>
      </c>
      <c r="G36" s="61">
        <f t="shared" si="1"/>
        <v>89650</v>
      </c>
      <c r="H36" s="61">
        <v>88974</v>
      </c>
      <c r="I36" s="62">
        <f>G36*100/H36-100</f>
        <v>0.75977251781419852</v>
      </c>
    </row>
    <row r="40" spans="1:9" x14ac:dyDescent="0.25">
      <c r="A40" s="44" t="s">
        <v>115</v>
      </c>
      <c r="B40" s="44" t="s">
        <v>116</v>
      </c>
      <c r="C40" s="46"/>
      <c r="D40" s="46"/>
      <c r="E40" s="46"/>
      <c r="F40" s="46"/>
      <c r="G40" s="46"/>
      <c r="H40" s="46"/>
      <c r="I40" s="46"/>
    </row>
    <row r="41" spans="1:9" x14ac:dyDescent="0.25">
      <c r="A41" s="44" t="s">
        <v>117</v>
      </c>
      <c r="B41" s="44" t="s">
        <v>49</v>
      </c>
      <c r="C41" s="46"/>
      <c r="D41" s="46"/>
      <c r="E41" s="46"/>
      <c r="F41" s="46"/>
      <c r="G41" s="46"/>
      <c r="H41" s="46"/>
      <c r="I41" s="46"/>
    </row>
  </sheetData>
  <mergeCells count="1">
    <mergeCell ref="A1:I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N27"/>
  <sheetViews>
    <sheetView zoomScale="80" zoomScaleNormal="80" workbookViewId="0">
      <selection sqref="A1:G1"/>
    </sheetView>
  </sheetViews>
  <sheetFormatPr baseColWidth="10" defaultRowHeight="15" x14ac:dyDescent="0.25"/>
  <cols>
    <col min="1" max="1" width="18.28515625" customWidth="1"/>
    <col min="2" max="2" width="13.140625" customWidth="1"/>
    <col min="3" max="3" width="15" customWidth="1"/>
    <col min="4" max="4" width="14" customWidth="1"/>
    <col min="5" max="5" width="13.85546875" customWidth="1"/>
    <col min="6" max="6" width="14" customWidth="1"/>
    <col min="7" max="7" width="14.28515625" customWidth="1"/>
  </cols>
  <sheetData>
    <row r="1" spans="1:14" ht="24.75" customHeight="1" x14ac:dyDescent="0.25">
      <c r="A1" s="241" t="s">
        <v>315</v>
      </c>
      <c r="B1" s="241"/>
      <c r="C1" s="241"/>
      <c r="D1" s="241"/>
      <c r="E1" s="241"/>
      <c r="F1" s="241"/>
      <c r="G1" s="241"/>
    </row>
    <row r="2" spans="1:14" ht="25.5" x14ac:dyDescent="0.25">
      <c r="A2" s="68" t="s">
        <v>102</v>
      </c>
      <c r="B2" s="67" t="s">
        <v>199</v>
      </c>
      <c r="C2" s="67" t="s">
        <v>198</v>
      </c>
      <c r="D2" s="67" t="s">
        <v>197</v>
      </c>
      <c r="E2" s="68" t="s">
        <v>196</v>
      </c>
      <c r="F2" s="67" t="s">
        <v>195</v>
      </c>
      <c r="G2" s="69" t="s">
        <v>164</v>
      </c>
    </row>
    <row r="3" spans="1:14" x14ac:dyDescent="0.25">
      <c r="A3" s="185" t="s">
        <v>303</v>
      </c>
      <c r="B3" s="189">
        <v>66</v>
      </c>
      <c r="C3" s="189">
        <v>48570</v>
      </c>
      <c r="D3" s="189">
        <v>31509</v>
      </c>
      <c r="E3" s="189">
        <v>5961</v>
      </c>
      <c r="F3" s="189">
        <v>5283</v>
      </c>
      <c r="G3" s="190">
        <v>91389</v>
      </c>
      <c r="H3" s="81"/>
      <c r="I3" s="81"/>
      <c r="J3" s="81"/>
      <c r="K3" s="81"/>
      <c r="L3" s="81"/>
      <c r="M3" s="81"/>
      <c r="N3" s="81"/>
    </row>
    <row r="26" spans="1:2" x14ac:dyDescent="0.25">
      <c r="A26" s="44" t="s">
        <v>115</v>
      </c>
      <c r="B26" s="44" t="s">
        <v>116</v>
      </c>
    </row>
    <row r="27" spans="1:2" x14ac:dyDescent="0.25">
      <c r="A27" s="44" t="s">
        <v>117</v>
      </c>
      <c r="B27" s="44" t="s">
        <v>49</v>
      </c>
    </row>
  </sheetData>
  <mergeCells count="1">
    <mergeCell ref="A1:G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TotalesPoblación2010-2019</vt:lpstr>
      <vt:lpstr>DiferentesVariables</vt:lpstr>
      <vt:lpstr>TurismoEnero2020(P)</vt:lpstr>
      <vt:lpstr>EvoluciónTurismo</vt:lpstr>
      <vt:lpstr>Paro1</vt:lpstr>
      <vt:lpstr>Paro2</vt:lpstr>
      <vt:lpstr>Paro3</vt:lpstr>
      <vt:lpstr>Paro4</vt:lpstr>
      <vt:lpstr>Paro5</vt:lpstr>
      <vt:lpstr>Paro6</vt:lpstr>
      <vt:lpstr>ParoEneroCCAA</vt:lpstr>
      <vt:lpstr>ParoCCAA</vt:lpstr>
      <vt:lpstr>Contratos1</vt:lpstr>
      <vt:lpstr>Contratos2</vt:lpstr>
      <vt:lpstr>Contratos3</vt:lpstr>
      <vt:lpstr>IPC</vt:lpstr>
      <vt:lpstr>EvoluciónIPCProvinciaTFE</vt:lpstr>
      <vt:lpstr>AfiliadosSSEnero2020</vt:lpstr>
      <vt:lpstr>AfiliadosSSMunicipios</vt:lpstr>
      <vt:lpstr>ResumenEpa1</vt:lpstr>
      <vt:lpstr>ResumenEpa2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2018-10-09T08:14:10Z</dcterms:created>
  <dcterms:modified xsi:type="dcterms:W3CDTF">2023-03-16T12:47:19Z</dcterms:modified>
</cp:coreProperties>
</file>